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2\04納品\②財務書類４表及び附属明細書\附属明細書\"/>
    </mc:Choice>
  </mc:AlternateContent>
  <xr:revisionPtr revIDLastSave="0" documentId="13_ncr:1_{3A13DF79-9C29-4519-8DD4-74016F18C801}" xr6:coauthVersionLast="47" xr6:coauthVersionMax="47" xr10:uidLastSave="{00000000-0000-0000-0000-000000000000}"/>
  <bookViews>
    <workbookView xWindow="-24045" yWindow="3270" windowWidth="21600" windowHeight="11835" xr2:uid="{00000000-000D-0000-FFFF-FFFF00000000}"/>
  </bookViews>
  <sheets>
    <sheet name="財源の明細" sheetId="1" r:id="rId1"/>
  </sheets>
  <calcPr calcId="191029"/>
</workbook>
</file>

<file path=xl/calcChain.xml><?xml version="1.0" encoding="utf-8"?>
<calcChain xmlns="http://schemas.openxmlformats.org/spreadsheetml/2006/main">
  <c r="E33" i="1" l="1"/>
  <c r="E28" i="1"/>
  <c r="E19" i="1"/>
  <c r="E18" i="1"/>
  <c r="E38" i="1" l="1"/>
  <c r="E43" i="1" s="1"/>
  <c r="E34" i="1"/>
  <c r="E35" i="1" s="1"/>
  <c r="E20" i="1"/>
  <c r="E17" i="1"/>
  <c r="E14" i="1"/>
  <c r="E44" i="1" l="1"/>
  <c r="E48" i="1" s="1"/>
  <c r="E36" i="1"/>
  <c r="E21" i="1"/>
  <c r="E45" i="1" s="1"/>
  <c r="E49" i="1" s="1"/>
  <c r="E22" i="1" l="1"/>
</calcChain>
</file>

<file path=xl/sharedStrings.xml><?xml version="1.0" encoding="utf-8"?>
<sst xmlns="http://schemas.openxmlformats.org/spreadsheetml/2006/main" count="76" uniqueCount="45">
  <si>
    <t>財源の明細</t>
  </si>
  <si>
    <t>自治体名：越生町</t>
  </si>
  <si>
    <t>会計</t>
  </si>
  <si>
    <t>区分</t>
  </si>
  <si>
    <t>財源の内容</t>
  </si>
  <si>
    <t>金額</t>
  </si>
  <si>
    <t>税収等</t>
  </si>
  <si>
    <t>小計</t>
  </si>
  <si>
    <t>国県等補助金</t>
  </si>
  <si>
    <t>資本的_x000D_
補助金</t>
  </si>
  <si>
    <t>計</t>
  </si>
  <si>
    <t>経常的_x000D_
補助金</t>
  </si>
  <si>
    <t>合計</t>
  </si>
  <si>
    <t>特別会計</t>
  </si>
  <si>
    <t>(単位：千円)</t>
    <rPh sb="4" eb="6">
      <t>センエン</t>
    </rPh>
    <phoneticPr fontId="4"/>
  </si>
  <si>
    <t>一般会計等</t>
    <rPh sb="4" eb="5">
      <t>ナド</t>
    </rPh>
    <phoneticPr fontId="4"/>
  </si>
  <si>
    <t>町税</t>
    <rPh sb="0" eb="2">
      <t>チョウゼイ</t>
    </rPh>
    <phoneticPr fontId="4"/>
  </si>
  <si>
    <t>地方譲与税</t>
    <rPh sb="0" eb="2">
      <t>チホウ</t>
    </rPh>
    <rPh sb="2" eb="4">
      <t>ジョウヨ</t>
    </rPh>
    <rPh sb="4" eb="5">
      <t>ゼイ</t>
    </rPh>
    <phoneticPr fontId="4"/>
  </si>
  <si>
    <t>税関連交付金</t>
    <rPh sb="0" eb="1">
      <t>ゼイ</t>
    </rPh>
    <rPh sb="1" eb="3">
      <t>カンレン</t>
    </rPh>
    <rPh sb="3" eb="6">
      <t>コウフキン</t>
    </rPh>
    <phoneticPr fontId="4"/>
  </si>
  <si>
    <t>地方特例交付金</t>
    <rPh sb="0" eb="2">
      <t>チホウ</t>
    </rPh>
    <rPh sb="2" eb="4">
      <t>トクレイ</t>
    </rPh>
    <rPh sb="4" eb="7">
      <t>コウフキン</t>
    </rPh>
    <phoneticPr fontId="4"/>
  </si>
  <si>
    <t>地方交付税</t>
    <rPh sb="0" eb="2">
      <t>チホウ</t>
    </rPh>
    <rPh sb="2" eb="5">
      <t>コウフゼイ</t>
    </rPh>
    <phoneticPr fontId="4"/>
  </si>
  <si>
    <t>分担金及び負担金</t>
    <rPh sb="0" eb="3">
      <t>ブンタンキン</t>
    </rPh>
    <rPh sb="3" eb="4">
      <t>オヨ</t>
    </rPh>
    <rPh sb="5" eb="8">
      <t>フタンキン</t>
    </rPh>
    <phoneticPr fontId="4"/>
  </si>
  <si>
    <t>寄附金</t>
    <rPh sb="0" eb="3">
      <t>キフキン</t>
    </rPh>
    <phoneticPr fontId="4"/>
  </si>
  <si>
    <t>他会計繰入金</t>
    <rPh sb="0" eb="1">
      <t>タ</t>
    </rPh>
    <rPh sb="1" eb="3">
      <t>カイケイ</t>
    </rPh>
    <rPh sb="3" eb="5">
      <t>クリイレ</t>
    </rPh>
    <rPh sb="5" eb="6">
      <t>キン</t>
    </rPh>
    <phoneticPr fontId="4"/>
  </si>
  <si>
    <t>国庫支出金</t>
    <rPh sb="0" eb="2">
      <t>コッコ</t>
    </rPh>
    <rPh sb="2" eb="5">
      <t>シシュツキン</t>
    </rPh>
    <phoneticPr fontId="4"/>
  </si>
  <si>
    <t>県支出金</t>
    <rPh sb="0" eb="1">
      <t>ケン</t>
    </rPh>
    <rPh sb="1" eb="4">
      <t>シシュツキン</t>
    </rPh>
    <phoneticPr fontId="4"/>
  </si>
  <si>
    <t>税収等</t>
    <phoneticPr fontId="4"/>
  </si>
  <si>
    <t>国民健康保険税</t>
    <rPh sb="0" eb="2">
      <t>コクミン</t>
    </rPh>
    <rPh sb="2" eb="4">
      <t>ケンコウ</t>
    </rPh>
    <rPh sb="4" eb="6">
      <t>ホケン</t>
    </rPh>
    <rPh sb="6" eb="7">
      <t>ゼイ</t>
    </rPh>
    <phoneticPr fontId="4"/>
  </si>
  <si>
    <t>介護保険料</t>
    <rPh sb="0" eb="2">
      <t>カイゴ</t>
    </rPh>
    <rPh sb="2" eb="5">
      <t>ホケンリョウ</t>
    </rPh>
    <phoneticPr fontId="4"/>
  </si>
  <si>
    <t>支払基金交付金</t>
    <rPh sb="0" eb="2">
      <t>シハライ</t>
    </rPh>
    <rPh sb="2" eb="4">
      <t>キキン</t>
    </rPh>
    <rPh sb="4" eb="7">
      <t>コウフキン</t>
    </rPh>
    <phoneticPr fontId="4"/>
  </si>
  <si>
    <t>後期高齢者医療保険料</t>
    <rPh sb="0" eb="2">
      <t>コウキ</t>
    </rPh>
    <rPh sb="2" eb="5">
      <t>コウレイシャ</t>
    </rPh>
    <rPh sb="5" eb="7">
      <t>イリョウ</t>
    </rPh>
    <rPh sb="7" eb="10">
      <t>ホケンリョウ</t>
    </rPh>
    <phoneticPr fontId="4"/>
  </si>
  <si>
    <t>小計</t>
    <phoneticPr fontId="4"/>
  </si>
  <si>
    <t>国県等補助金</t>
    <phoneticPr fontId="4"/>
  </si>
  <si>
    <t>資本的_x000D_
補助金</t>
    <phoneticPr fontId="4"/>
  </si>
  <si>
    <t>-</t>
    <phoneticPr fontId="4"/>
  </si>
  <si>
    <t>県支出金</t>
    <rPh sb="0" eb="4">
      <t>ケンシシュツキン</t>
    </rPh>
    <phoneticPr fontId="4"/>
  </si>
  <si>
    <t>計</t>
    <phoneticPr fontId="4"/>
  </si>
  <si>
    <t>経常的
補助金</t>
    <rPh sb="0" eb="3">
      <t>ケイジョウテキ</t>
    </rPh>
    <rPh sb="4" eb="7">
      <t>ホジョキン</t>
    </rPh>
    <phoneticPr fontId="4"/>
  </si>
  <si>
    <t>合計</t>
    <phoneticPr fontId="4"/>
  </si>
  <si>
    <t>公営企業</t>
    <rPh sb="0" eb="2">
      <t>コウエイ</t>
    </rPh>
    <rPh sb="2" eb="4">
      <t>キギョウ</t>
    </rPh>
    <phoneticPr fontId="4"/>
  </si>
  <si>
    <t>長期前受金戻入（水道事業会計）</t>
    <rPh sb="0" eb="2">
      <t>チョウキ</t>
    </rPh>
    <rPh sb="2" eb="5">
      <t>マエウケキン</t>
    </rPh>
    <rPh sb="5" eb="6">
      <t>モドリ</t>
    </rPh>
    <rPh sb="6" eb="7">
      <t>イレ</t>
    </rPh>
    <rPh sb="8" eb="10">
      <t>スイドウ</t>
    </rPh>
    <rPh sb="10" eb="12">
      <t>ジギョウ</t>
    </rPh>
    <rPh sb="12" eb="14">
      <t>カイケイ</t>
    </rPh>
    <phoneticPr fontId="4"/>
  </si>
  <si>
    <t>単純合計</t>
    <rPh sb="0" eb="2">
      <t>タンジュン</t>
    </rPh>
    <rPh sb="2" eb="4">
      <t>ゴウケイ</t>
    </rPh>
    <phoneticPr fontId="4"/>
  </si>
  <si>
    <t>相殺消去</t>
    <rPh sb="0" eb="2">
      <t>ソウサイ</t>
    </rPh>
    <rPh sb="2" eb="4">
      <t>ショウキョ</t>
    </rPh>
    <phoneticPr fontId="4"/>
  </si>
  <si>
    <t>合計</t>
    <rPh sb="0" eb="2">
      <t>ゴウケイ</t>
    </rPh>
    <phoneticPr fontId="4"/>
  </si>
  <si>
    <t>年度：令和4年度</t>
    <rPh sb="3" eb="5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</si>
</sst>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5" x14ac:knownFonts="1">
    <font>
      <sz val="11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3" fillId="0" borderId="0" xfId="0" applyNumberFormat="1" applyFont="1"/>
    <xf numFmtId="3" fontId="3" fillId="0" borderId="0" xfId="0" applyNumberFormat="1" applyFont="1" applyAlignment="1">
      <alignment horizontal="right"/>
    </xf>
    <xf numFmtId="3" fontId="1" fillId="0" borderId="0" xfId="0" applyNumberFormat="1" applyFont="1"/>
    <xf numFmtId="176" fontId="1" fillId="0" borderId="1" xfId="0" applyNumberFormat="1" applyFont="1" applyBorder="1" applyAlignment="1">
      <alignment horizontal="right" vertical="center"/>
    </xf>
    <xf numFmtId="176" fontId="1" fillId="0" borderId="0" xfId="0" applyNumberFormat="1" applyFont="1"/>
    <xf numFmtId="176" fontId="1" fillId="0" borderId="1" xfId="0" applyNumberFormat="1" applyFont="1" applyBorder="1" applyAlignment="1">
      <alignment horizontal="right"/>
    </xf>
    <xf numFmtId="176" fontId="1" fillId="0" borderId="1" xfId="0" applyNumberFormat="1" applyFont="1" applyBorder="1"/>
    <xf numFmtId="176" fontId="1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vertical="center"/>
    </xf>
    <xf numFmtId="3" fontId="1" fillId="0" borderId="4" xfId="0" applyNumberFormat="1" applyFont="1" applyBorder="1" applyAlignment="1">
      <alignment horizontal="left" vertical="center"/>
    </xf>
    <xf numFmtId="3" fontId="1" fillId="0" borderId="5" xfId="0" applyNumberFormat="1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9"/>
  <sheetViews>
    <sheetView tabSelected="1" workbookViewId="0"/>
  </sheetViews>
  <sheetFormatPr defaultColWidth="8.875" defaultRowHeight="11.25" x14ac:dyDescent="0.15"/>
  <cols>
    <col min="1" max="1" width="31.5" style="8" customWidth="1"/>
    <col min="2" max="3" width="24.875" style="8" customWidth="1"/>
    <col min="4" max="4" width="28.875" style="8" customWidth="1"/>
    <col min="5" max="5" width="24.875" style="10" customWidth="1"/>
    <col min="6" max="16384" width="8.875" style="8"/>
  </cols>
  <sheetData>
    <row r="1" spans="1:5" ht="21" x14ac:dyDescent="0.2">
      <c r="A1" s="5" t="s">
        <v>0</v>
      </c>
      <c r="E1" s="8"/>
    </row>
    <row r="2" spans="1:5" ht="13.5" x14ac:dyDescent="0.15">
      <c r="A2" s="6" t="s">
        <v>1</v>
      </c>
      <c r="E2" s="7" t="s">
        <v>44</v>
      </c>
    </row>
    <row r="3" spans="1:5" ht="13.5" x14ac:dyDescent="0.15">
      <c r="A3" s="6"/>
      <c r="E3" s="8"/>
    </row>
    <row r="4" spans="1:5" ht="13.5" x14ac:dyDescent="0.15">
      <c r="E4" s="7" t="s">
        <v>14</v>
      </c>
    </row>
    <row r="5" spans="1:5" ht="22.5" customHeight="1" x14ac:dyDescent="0.15">
      <c r="A5" s="3" t="s">
        <v>2</v>
      </c>
      <c r="B5" s="3" t="s">
        <v>3</v>
      </c>
      <c r="C5" s="20" t="s">
        <v>4</v>
      </c>
      <c r="D5" s="20"/>
      <c r="E5" s="3" t="s">
        <v>5</v>
      </c>
    </row>
    <row r="6" spans="1:5" ht="18" customHeight="1" x14ac:dyDescent="0.15">
      <c r="A6" s="24" t="s">
        <v>15</v>
      </c>
      <c r="B6" s="24" t="s">
        <v>6</v>
      </c>
      <c r="C6" s="18" t="s">
        <v>16</v>
      </c>
      <c r="D6" s="21"/>
      <c r="E6" s="9">
        <v>1328227254</v>
      </c>
    </row>
    <row r="7" spans="1:5" ht="18" customHeight="1" x14ac:dyDescent="0.15">
      <c r="A7" s="25"/>
      <c r="B7" s="25"/>
      <c r="C7" s="18" t="s">
        <v>17</v>
      </c>
      <c r="D7" s="21"/>
      <c r="E7" s="9">
        <v>51518000</v>
      </c>
    </row>
    <row r="8" spans="1:5" ht="18" customHeight="1" x14ac:dyDescent="0.15">
      <c r="A8" s="25"/>
      <c r="B8" s="25"/>
      <c r="C8" s="18" t="s">
        <v>18</v>
      </c>
      <c r="D8" s="21"/>
      <c r="E8" s="9">
        <v>325350771</v>
      </c>
    </row>
    <row r="9" spans="1:5" ht="18" customHeight="1" x14ac:dyDescent="0.15">
      <c r="A9" s="25"/>
      <c r="B9" s="25"/>
      <c r="C9" s="22" t="s">
        <v>19</v>
      </c>
      <c r="D9" s="23"/>
      <c r="E9" s="9">
        <v>8154000</v>
      </c>
    </row>
    <row r="10" spans="1:5" ht="18" customHeight="1" x14ac:dyDescent="0.15">
      <c r="A10" s="25"/>
      <c r="B10" s="25"/>
      <c r="C10" s="22" t="s">
        <v>20</v>
      </c>
      <c r="D10" s="23"/>
      <c r="E10" s="9">
        <v>1673918000</v>
      </c>
    </row>
    <row r="11" spans="1:5" ht="18" customHeight="1" x14ac:dyDescent="0.15">
      <c r="A11" s="25"/>
      <c r="B11" s="25"/>
      <c r="C11" s="22" t="s">
        <v>21</v>
      </c>
      <c r="D11" s="23"/>
      <c r="E11" s="9">
        <v>24535390</v>
      </c>
    </row>
    <row r="12" spans="1:5" ht="18" customHeight="1" x14ac:dyDescent="0.15">
      <c r="A12" s="25"/>
      <c r="B12" s="25"/>
      <c r="C12" s="22" t="s">
        <v>22</v>
      </c>
      <c r="D12" s="23"/>
      <c r="E12" s="9">
        <v>25181000</v>
      </c>
    </row>
    <row r="13" spans="1:5" ht="18" customHeight="1" x14ac:dyDescent="0.15">
      <c r="A13" s="25"/>
      <c r="B13" s="25"/>
      <c r="C13" s="18" t="s">
        <v>23</v>
      </c>
      <c r="D13" s="18"/>
      <c r="E13" s="9">
        <v>30329000</v>
      </c>
    </row>
    <row r="14" spans="1:5" ht="18" customHeight="1" x14ac:dyDescent="0.15">
      <c r="A14" s="25"/>
      <c r="B14" s="26"/>
      <c r="C14" s="14" t="s">
        <v>7</v>
      </c>
      <c r="D14" s="21"/>
      <c r="E14" s="9">
        <f>SUM(E6:E13)</f>
        <v>3467213415</v>
      </c>
    </row>
    <row r="15" spans="1:5" ht="18" customHeight="1" x14ac:dyDescent="0.15">
      <c r="A15" s="25"/>
      <c r="B15" s="24" t="s">
        <v>8</v>
      </c>
      <c r="C15" s="27" t="s">
        <v>9</v>
      </c>
      <c r="D15" s="4" t="s">
        <v>24</v>
      </c>
      <c r="E15" s="9">
        <v>29513000</v>
      </c>
    </row>
    <row r="16" spans="1:5" ht="18" customHeight="1" x14ac:dyDescent="0.15">
      <c r="A16" s="25"/>
      <c r="B16" s="25"/>
      <c r="C16" s="28"/>
      <c r="D16" s="4" t="s">
        <v>25</v>
      </c>
      <c r="E16" s="9">
        <v>1804000</v>
      </c>
    </row>
    <row r="17" spans="1:5" ht="18" customHeight="1" x14ac:dyDescent="0.15">
      <c r="A17" s="25"/>
      <c r="B17" s="25"/>
      <c r="C17" s="29"/>
      <c r="D17" s="1" t="s">
        <v>10</v>
      </c>
      <c r="E17" s="9">
        <f>SUM(E15:E16)</f>
        <v>31317000</v>
      </c>
    </row>
    <row r="18" spans="1:5" ht="18" customHeight="1" x14ac:dyDescent="0.15">
      <c r="A18" s="25"/>
      <c r="B18" s="25"/>
      <c r="C18" s="27" t="s">
        <v>11</v>
      </c>
      <c r="D18" s="4" t="s">
        <v>24</v>
      </c>
      <c r="E18" s="9">
        <f>327584859+353266182</f>
        <v>680851041</v>
      </c>
    </row>
    <row r="19" spans="1:5" ht="18" customHeight="1" x14ac:dyDescent="0.15">
      <c r="A19" s="25"/>
      <c r="B19" s="25"/>
      <c r="C19" s="28"/>
      <c r="D19" s="4" t="s">
        <v>25</v>
      </c>
      <c r="E19" s="9">
        <f>256397071+13916281</f>
        <v>270313352</v>
      </c>
    </row>
    <row r="20" spans="1:5" ht="18" customHeight="1" x14ac:dyDescent="0.15">
      <c r="A20" s="25"/>
      <c r="B20" s="25"/>
      <c r="C20" s="29"/>
      <c r="D20" s="1" t="s">
        <v>10</v>
      </c>
      <c r="E20" s="9">
        <f>SUM(E18:E19)</f>
        <v>951164393</v>
      </c>
    </row>
    <row r="21" spans="1:5" ht="18" customHeight="1" x14ac:dyDescent="0.15">
      <c r="A21" s="26"/>
      <c r="B21" s="26"/>
      <c r="C21" s="15" t="s">
        <v>7</v>
      </c>
      <c r="D21" s="17"/>
      <c r="E21" s="9">
        <f>E17+E20</f>
        <v>982481393</v>
      </c>
    </row>
    <row r="22" spans="1:5" ht="18" customHeight="1" x14ac:dyDescent="0.15">
      <c r="A22" s="2"/>
      <c r="B22" s="15" t="s">
        <v>12</v>
      </c>
      <c r="C22" s="16"/>
      <c r="D22" s="17"/>
      <c r="E22" s="9">
        <f>E14+E21</f>
        <v>4449694808</v>
      </c>
    </row>
    <row r="23" spans="1:5" ht="18" customHeight="1" x14ac:dyDescent="0.15">
      <c r="A23" s="14" t="s">
        <v>13</v>
      </c>
      <c r="B23" s="14" t="s">
        <v>26</v>
      </c>
      <c r="C23" s="18" t="s">
        <v>27</v>
      </c>
      <c r="D23" s="18"/>
      <c r="E23" s="9">
        <v>245302200</v>
      </c>
    </row>
    <row r="24" spans="1:5" ht="18" customHeight="1" x14ac:dyDescent="0.15">
      <c r="A24" s="14"/>
      <c r="B24" s="14"/>
      <c r="C24" s="18" t="s">
        <v>28</v>
      </c>
      <c r="D24" s="18"/>
      <c r="E24" s="9">
        <v>278919900</v>
      </c>
    </row>
    <row r="25" spans="1:5" ht="18" customHeight="1" x14ac:dyDescent="0.15">
      <c r="A25" s="14"/>
      <c r="B25" s="14"/>
      <c r="C25" s="18" t="s">
        <v>29</v>
      </c>
      <c r="D25" s="18"/>
      <c r="E25" s="9">
        <v>259181806</v>
      </c>
    </row>
    <row r="26" spans="1:5" ht="18" customHeight="1" x14ac:dyDescent="0.15">
      <c r="A26" s="14"/>
      <c r="B26" s="14"/>
      <c r="C26" s="18" t="s">
        <v>30</v>
      </c>
      <c r="D26" s="18"/>
      <c r="E26" s="9">
        <v>132790738</v>
      </c>
    </row>
    <row r="27" spans="1:5" ht="18" customHeight="1" x14ac:dyDescent="0.15">
      <c r="A27" s="14"/>
      <c r="B27" s="14"/>
      <c r="C27" s="18" t="s">
        <v>23</v>
      </c>
      <c r="D27" s="18"/>
      <c r="E27" s="9">
        <v>318491882</v>
      </c>
    </row>
    <row r="28" spans="1:5" x14ac:dyDescent="0.15">
      <c r="A28" s="14"/>
      <c r="B28" s="14"/>
      <c r="C28" s="14" t="s">
        <v>31</v>
      </c>
      <c r="D28" s="14"/>
      <c r="E28" s="9">
        <f>SUM(E23:E27)</f>
        <v>1234686526</v>
      </c>
    </row>
    <row r="29" spans="1:5" x14ac:dyDescent="0.15">
      <c r="A29" s="14"/>
      <c r="B29" s="14" t="s">
        <v>32</v>
      </c>
      <c r="C29" s="19" t="s">
        <v>33</v>
      </c>
      <c r="D29" s="2" t="s">
        <v>24</v>
      </c>
      <c r="E29" s="9" t="s">
        <v>34</v>
      </c>
    </row>
    <row r="30" spans="1:5" x14ac:dyDescent="0.15">
      <c r="A30" s="14"/>
      <c r="B30" s="14"/>
      <c r="C30" s="19"/>
      <c r="D30" s="2" t="s">
        <v>35</v>
      </c>
      <c r="E30" s="9" t="s">
        <v>34</v>
      </c>
    </row>
    <row r="31" spans="1:5" x14ac:dyDescent="0.15">
      <c r="A31" s="14"/>
      <c r="B31" s="14"/>
      <c r="C31" s="19"/>
      <c r="D31" s="1" t="s">
        <v>36</v>
      </c>
      <c r="E31" s="11" t="s">
        <v>34</v>
      </c>
    </row>
    <row r="32" spans="1:5" x14ac:dyDescent="0.15">
      <c r="A32" s="14"/>
      <c r="B32" s="14"/>
      <c r="C32" s="19" t="s">
        <v>37</v>
      </c>
      <c r="D32" s="2" t="s">
        <v>24</v>
      </c>
      <c r="E32" s="12">
        <v>223651633</v>
      </c>
    </row>
    <row r="33" spans="1:5" x14ac:dyDescent="0.15">
      <c r="A33" s="14"/>
      <c r="B33" s="14"/>
      <c r="C33" s="14"/>
      <c r="D33" s="2" t="s">
        <v>35</v>
      </c>
      <c r="E33" s="12">
        <f>1106296327+173326324</f>
        <v>1279622651</v>
      </c>
    </row>
    <row r="34" spans="1:5" x14ac:dyDescent="0.15">
      <c r="A34" s="14"/>
      <c r="B34" s="14"/>
      <c r="C34" s="14"/>
      <c r="D34" s="1" t="s">
        <v>36</v>
      </c>
      <c r="E34" s="12">
        <f>SUM(E32:E33)</f>
        <v>1503274284</v>
      </c>
    </row>
    <row r="35" spans="1:5" x14ac:dyDescent="0.15">
      <c r="A35" s="14"/>
      <c r="B35" s="14"/>
      <c r="C35" s="14" t="s">
        <v>31</v>
      </c>
      <c r="D35" s="14"/>
      <c r="E35" s="12">
        <f>E34</f>
        <v>1503274284</v>
      </c>
    </row>
    <row r="36" spans="1:5" x14ac:dyDescent="0.15">
      <c r="A36" s="14"/>
      <c r="B36" s="15" t="s">
        <v>38</v>
      </c>
      <c r="C36" s="16"/>
      <c r="D36" s="17"/>
      <c r="E36" s="12">
        <f>E28+E35</f>
        <v>2737960810</v>
      </c>
    </row>
    <row r="37" spans="1:5" x14ac:dyDescent="0.15">
      <c r="A37" s="14" t="s">
        <v>39</v>
      </c>
      <c r="B37" s="14" t="s">
        <v>26</v>
      </c>
      <c r="C37" s="18" t="s">
        <v>40</v>
      </c>
      <c r="D37" s="18"/>
      <c r="E37" s="9">
        <v>64899072</v>
      </c>
    </row>
    <row r="38" spans="1:5" x14ac:dyDescent="0.15">
      <c r="A38" s="14"/>
      <c r="B38" s="14"/>
      <c r="C38" s="14" t="s">
        <v>31</v>
      </c>
      <c r="D38" s="14"/>
      <c r="E38" s="9">
        <f>SUM(E37:E37)</f>
        <v>64899072</v>
      </c>
    </row>
    <row r="39" spans="1:5" x14ac:dyDescent="0.15">
      <c r="A39" s="14"/>
      <c r="B39" s="14"/>
      <c r="C39" s="19" t="s">
        <v>37</v>
      </c>
      <c r="D39" s="2" t="s">
        <v>24</v>
      </c>
      <c r="E39" s="11" t="s">
        <v>34</v>
      </c>
    </row>
    <row r="40" spans="1:5" x14ac:dyDescent="0.15">
      <c r="A40" s="14"/>
      <c r="B40" s="14"/>
      <c r="C40" s="14"/>
      <c r="D40" s="2" t="s">
        <v>35</v>
      </c>
      <c r="E40" s="11" t="s">
        <v>34</v>
      </c>
    </row>
    <row r="41" spans="1:5" x14ac:dyDescent="0.15">
      <c r="A41" s="14"/>
      <c r="B41" s="14"/>
      <c r="C41" s="14"/>
      <c r="D41" s="1" t="s">
        <v>36</v>
      </c>
      <c r="E41" s="11" t="s">
        <v>34</v>
      </c>
    </row>
    <row r="42" spans="1:5" x14ac:dyDescent="0.15">
      <c r="A42" s="14"/>
      <c r="B42" s="14"/>
      <c r="C42" s="14" t="s">
        <v>31</v>
      </c>
      <c r="D42" s="14"/>
      <c r="E42" s="11" t="s">
        <v>34</v>
      </c>
    </row>
    <row r="43" spans="1:5" x14ac:dyDescent="0.15">
      <c r="A43" s="14"/>
      <c r="B43" s="15" t="s">
        <v>38</v>
      </c>
      <c r="C43" s="16"/>
      <c r="D43" s="17"/>
      <c r="E43" s="12">
        <f>E38</f>
        <v>64899072</v>
      </c>
    </row>
    <row r="44" spans="1:5" x14ac:dyDescent="0.15">
      <c r="A44" s="14" t="s">
        <v>41</v>
      </c>
      <c r="B44" s="15" t="s">
        <v>26</v>
      </c>
      <c r="C44" s="16"/>
      <c r="D44" s="17"/>
      <c r="E44" s="9">
        <f>E14+E28+E38</f>
        <v>4766799013</v>
      </c>
    </row>
    <row r="45" spans="1:5" x14ac:dyDescent="0.15">
      <c r="A45" s="14"/>
      <c r="B45" s="15" t="s">
        <v>32</v>
      </c>
      <c r="C45" s="16"/>
      <c r="D45" s="17"/>
      <c r="E45" s="13">
        <f>E21+E35</f>
        <v>2485755677</v>
      </c>
    </row>
    <row r="46" spans="1:5" x14ac:dyDescent="0.15">
      <c r="A46" s="14" t="s">
        <v>42</v>
      </c>
      <c r="B46" s="15" t="s">
        <v>26</v>
      </c>
      <c r="C46" s="16"/>
      <c r="D46" s="17"/>
      <c r="E46" s="9">
        <v>348740882</v>
      </c>
    </row>
    <row r="47" spans="1:5" x14ac:dyDescent="0.15">
      <c r="A47" s="14"/>
      <c r="B47" s="15" t="s">
        <v>32</v>
      </c>
      <c r="C47" s="16"/>
      <c r="D47" s="17"/>
      <c r="E47" s="9" t="s">
        <v>34</v>
      </c>
    </row>
    <row r="48" spans="1:5" x14ac:dyDescent="0.15">
      <c r="A48" s="14" t="s">
        <v>43</v>
      </c>
      <c r="B48" s="15" t="s">
        <v>26</v>
      </c>
      <c r="C48" s="16"/>
      <c r="D48" s="17"/>
      <c r="E48" s="9">
        <f>E44-E46</f>
        <v>4418058131</v>
      </c>
    </row>
    <row r="49" spans="1:5" x14ac:dyDescent="0.15">
      <c r="A49" s="14"/>
      <c r="B49" s="15" t="s">
        <v>32</v>
      </c>
      <c r="C49" s="16"/>
      <c r="D49" s="17"/>
      <c r="E49" s="9">
        <f>E45</f>
        <v>2485755677</v>
      </c>
    </row>
  </sheetData>
  <mergeCells count="47">
    <mergeCell ref="C10:D10"/>
    <mergeCell ref="C21:D21"/>
    <mergeCell ref="B22:D22"/>
    <mergeCell ref="A6:A21"/>
    <mergeCell ref="B6:B14"/>
    <mergeCell ref="C11:D11"/>
    <mergeCell ref="C12:D12"/>
    <mergeCell ref="C13:D13"/>
    <mergeCell ref="C14:D14"/>
    <mergeCell ref="B15:B21"/>
    <mergeCell ref="C15:C17"/>
    <mergeCell ref="C18:C20"/>
    <mergeCell ref="C5:D5"/>
    <mergeCell ref="C6:D6"/>
    <mergeCell ref="C7:D7"/>
    <mergeCell ref="C8:D8"/>
    <mergeCell ref="C9:D9"/>
    <mergeCell ref="A23:A36"/>
    <mergeCell ref="B23:B28"/>
    <mergeCell ref="C28:D28"/>
    <mergeCell ref="B29:B35"/>
    <mergeCell ref="C29:C31"/>
    <mergeCell ref="C32:C34"/>
    <mergeCell ref="C35:D35"/>
    <mergeCell ref="B36:D36"/>
    <mergeCell ref="C23:D23"/>
    <mergeCell ref="C24:D24"/>
    <mergeCell ref="C25:D25"/>
    <mergeCell ref="C26:D26"/>
    <mergeCell ref="C27:D27"/>
    <mergeCell ref="A37:A43"/>
    <mergeCell ref="B37:B38"/>
    <mergeCell ref="C37:D37"/>
    <mergeCell ref="C38:D38"/>
    <mergeCell ref="B39:B42"/>
    <mergeCell ref="C39:C41"/>
    <mergeCell ref="C42:D42"/>
    <mergeCell ref="B43:D43"/>
    <mergeCell ref="A48:A49"/>
    <mergeCell ref="B48:D48"/>
    <mergeCell ref="B49:D49"/>
    <mergeCell ref="A44:A45"/>
    <mergeCell ref="B44:D44"/>
    <mergeCell ref="B45:D45"/>
    <mergeCell ref="A46:A47"/>
    <mergeCell ref="B46:D46"/>
    <mergeCell ref="B47:D47"/>
  </mergeCells>
  <phoneticPr fontId="4"/>
  <printOptions horizontalCentered="1"/>
  <pageMargins left="0.39370078740157477" right="0.39370078740157477" top="0.78740157480314954" bottom="0.39370078740157477" header="0.19444444444444445" footer="0.19444444444444445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財源の明細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matsuoka</cp:lastModifiedBy>
  <cp:lastPrinted>2024-03-23T05:13:41Z</cp:lastPrinted>
  <dcterms:modified xsi:type="dcterms:W3CDTF">2024-03-23T05:13:41Z</dcterms:modified>
</cp:coreProperties>
</file>