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1\04納品\②財務書類４表及び付属明細書\付属明細書\"/>
    </mc:Choice>
  </mc:AlternateContent>
  <xr:revisionPtr revIDLastSave="0" documentId="13_ncr:1_{4D0307F8-877B-44E6-9FFF-BED5D1E5E9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投資及び出資金の明細（一般会計等）" sheetId="1" r:id="rId1"/>
    <sheet name="投資及び出資金の明細 (全体会計)" sheetId="2" r:id="rId2"/>
  </sheets>
  <calcPr calcId="191029"/>
</workbook>
</file>

<file path=xl/calcChain.xml><?xml version="1.0" encoding="utf-8"?>
<calcChain xmlns="http://schemas.openxmlformats.org/spreadsheetml/2006/main">
  <c r="D26" i="2" l="1"/>
  <c r="C26" i="2"/>
  <c r="K26" i="1"/>
  <c r="C26" i="1"/>
  <c r="J22" i="2" l="1"/>
  <c r="J23" i="2"/>
  <c r="J24" i="2"/>
  <c r="J25" i="2"/>
  <c r="J21" i="2"/>
  <c r="J22" i="1"/>
  <c r="J23" i="1"/>
  <c r="J24" i="1"/>
  <c r="J25" i="1"/>
  <c r="J21" i="1"/>
  <c r="G25" i="2" l="1"/>
  <c r="E25" i="2"/>
  <c r="G24" i="2"/>
  <c r="E24" i="2"/>
  <c r="G23" i="2"/>
  <c r="E23" i="2"/>
  <c r="G22" i="2"/>
  <c r="E22" i="2"/>
  <c r="G21" i="2"/>
  <c r="E21" i="2"/>
  <c r="H21" i="2" s="1"/>
  <c r="G15" i="2"/>
  <c r="E15" i="2"/>
  <c r="H15" i="2" s="1"/>
  <c r="G14" i="2"/>
  <c r="E14" i="2"/>
  <c r="H23" i="2" l="1"/>
  <c r="H22" i="2"/>
  <c r="H25" i="2"/>
  <c r="H14" i="2"/>
  <c r="H24" i="2"/>
  <c r="F26" i="1"/>
  <c r="D26" i="1"/>
  <c r="B26" i="1"/>
  <c r="G25" i="1"/>
  <c r="E25" i="1"/>
  <c r="H25" i="1" s="1"/>
  <c r="G24" i="1"/>
  <c r="E24" i="1"/>
  <c r="G23" i="1"/>
  <c r="E23" i="1"/>
  <c r="H23" i="1" s="1"/>
  <c r="G22" i="1"/>
  <c r="E22" i="1"/>
  <c r="J26" i="1"/>
  <c r="G21" i="1"/>
  <c r="E21" i="1"/>
  <c r="J17" i="1"/>
  <c r="F17" i="1"/>
  <c r="D17" i="1"/>
  <c r="C17" i="1"/>
  <c r="B17" i="1"/>
  <c r="G15" i="1"/>
  <c r="E15" i="1"/>
  <c r="H15" i="1" s="1"/>
  <c r="G14" i="1"/>
  <c r="G17" i="1" s="1"/>
  <c r="E14" i="1"/>
  <c r="E26" i="2"/>
  <c r="F26" i="2"/>
  <c r="G26" i="2"/>
  <c r="K26" i="2"/>
  <c r="B26" i="2"/>
  <c r="J26" i="2" s="1"/>
  <c r="C17" i="2"/>
  <c r="D17" i="2"/>
  <c r="F17" i="2"/>
  <c r="G17" i="2"/>
  <c r="J17" i="2"/>
  <c r="B17" i="2"/>
  <c r="H26" i="2" l="1"/>
  <c r="H21" i="1"/>
  <c r="G26" i="1"/>
  <c r="H14" i="1"/>
  <c r="H17" i="1" s="1"/>
  <c r="H22" i="1"/>
  <c r="H24" i="1"/>
  <c r="E26" i="1"/>
  <c r="E17" i="1"/>
  <c r="H17" i="2"/>
  <c r="E17" i="2"/>
  <c r="H26" i="1" l="1"/>
</calcChain>
</file>

<file path=xl/sharedStrings.xml><?xml version="1.0" encoding="utf-8"?>
<sst xmlns="http://schemas.openxmlformats.org/spreadsheetml/2006/main" count="198" uniqueCount="39">
  <si>
    <t>投資及び出資金の明細</t>
  </si>
  <si>
    <t>自治体名：越生町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</si>
  <si>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</si>
  <si>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</si>
  <si>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</si>
  <si>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</si>
  <si>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</si>
  <si>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</si>
  <si>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</si>
  <si>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</si>
  <si>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(参考)財産に関する_x000D_
調書記載額</t>
  </si>
  <si>
    <t>合計</t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</si>
  <si>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</si>
  <si>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</si>
  <si>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</si>
  <si>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</si>
  <si>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</si>
  <si>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</si>
  <si>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</si>
  <si>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</si>
  <si>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</si>
  <si>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</si>
  <si>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</si>
  <si>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</si>
  <si>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</si>
  <si>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</si>
  <si>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(単位：千円)</t>
    <rPh sb="4" eb="6">
      <t>センエン</t>
    </rPh>
    <phoneticPr fontId="1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</si>
  <si>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1"/>
  </si>
  <si>
    <t>会計：全体会計</t>
    <rPh sb="0" eb="2">
      <t>カイケイ</t>
    </rPh>
    <rPh sb="3" eb="5">
      <t>ゼンタイ</t>
    </rPh>
    <rPh sb="5" eb="7">
      <t>カイケイ</t>
    </rPh>
    <phoneticPr fontId="1"/>
  </si>
  <si>
    <t>㈱越生特産物加工研究所</t>
    <phoneticPr fontId="1"/>
  </si>
  <si>
    <t>（福）越生町社会福祉協議会出資金</t>
    <rPh sb="1" eb="2">
      <t>フク</t>
    </rPh>
    <rPh sb="3" eb="6">
      <t>オゴセマチ</t>
    </rPh>
    <rPh sb="6" eb="8">
      <t>シャカイ</t>
    </rPh>
    <rPh sb="8" eb="10">
      <t>フクシ</t>
    </rPh>
    <rPh sb="10" eb="13">
      <t>キョウギカイ</t>
    </rPh>
    <rPh sb="13" eb="16">
      <t>シュッシキン</t>
    </rPh>
    <phoneticPr fontId="1"/>
  </si>
  <si>
    <t>埼玉県農業信用基金協会出資金</t>
    <rPh sb="0" eb="3">
      <t>サイタマケン</t>
    </rPh>
    <rPh sb="3" eb="5">
      <t>ノウギョウ</t>
    </rPh>
    <rPh sb="5" eb="7">
      <t>シンヨウ</t>
    </rPh>
    <rPh sb="7" eb="9">
      <t>キキン</t>
    </rPh>
    <rPh sb="9" eb="11">
      <t>キョウカイ</t>
    </rPh>
    <rPh sb="11" eb="14">
      <t>シュッシキン</t>
    </rPh>
    <phoneticPr fontId="1"/>
  </si>
  <si>
    <t>（公財）埼玉県暴力追放薬物乱用防止センター出捐金</t>
    <rPh sb="1" eb="2">
      <t>コウ</t>
    </rPh>
    <rPh sb="2" eb="3">
      <t>ザイ</t>
    </rPh>
    <rPh sb="4" eb="7">
      <t>サイタマケン</t>
    </rPh>
    <rPh sb="7" eb="9">
      <t>ボウリョク</t>
    </rPh>
    <rPh sb="9" eb="11">
      <t>ツイホウ</t>
    </rPh>
    <rPh sb="11" eb="13">
      <t>ヤクブツ</t>
    </rPh>
    <rPh sb="13" eb="15">
      <t>ランヨウ</t>
    </rPh>
    <rPh sb="15" eb="17">
      <t>ボウシ</t>
    </rPh>
    <rPh sb="21" eb="23">
      <t>シュツエン</t>
    </rPh>
    <rPh sb="23" eb="24">
      <t>キン</t>
    </rPh>
    <phoneticPr fontId="1"/>
  </si>
  <si>
    <t>川越総合卸売市場（株）出資金</t>
    <rPh sb="0" eb="2">
      <t>カワゴエ</t>
    </rPh>
    <rPh sb="2" eb="4">
      <t>ソウゴウ</t>
    </rPh>
    <rPh sb="4" eb="6">
      <t>オロシウリ</t>
    </rPh>
    <rPh sb="6" eb="8">
      <t>イチバ</t>
    </rPh>
    <rPh sb="11" eb="14">
      <t>シュッシキン</t>
    </rPh>
    <phoneticPr fontId="1"/>
  </si>
  <si>
    <t>（公社）埼玉県農林公社出資金</t>
    <rPh sb="1" eb="3">
      <t>コウシャ</t>
    </rPh>
    <rPh sb="4" eb="7">
      <t>サイタマケン</t>
    </rPh>
    <rPh sb="7" eb="9">
      <t>ノウリン</t>
    </rPh>
    <rPh sb="9" eb="11">
      <t>コウシャ</t>
    </rPh>
    <rPh sb="11" eb="14">
      <t>シュッシキン</t>
    </rPh>
    <phoneticPr fontId="1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</si>
  <si>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1"/>
  </si>
  <si>
    <t>-</t>
    <phoneticPr fontId="1"/>
  </si>
  <si>
    <t>-</t>
    <phoneticPr fontId="1"/>
  </si>
  <si>
    <t>年度：令和3年度</t>
    <rPh sb="0" eb="2">
      <t>ネンド</t>
    </rPh>
    <rPh sb="3" eb="5">
      <t>レイワ</t>
    </rPh>
    <rPh sb="6" eb="8">
      <t>ネンド</t>
    </rPh>
    <rPh sb="7" eb="8">
      <t>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</si>
</sst>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8"/>
      <name val="ＭＳ Ｐゴシック"/>
      <family val="2"/>
      <scheme val="minor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3" fontId="3" fillId="0" borderId="0" xfId="0" applyNumberFormat="1" applyFont="1"/>
    <xf numFmtId="3" fontId="4" fillId="0" borderId="0" xfId="0" applyNumberFormat="1" applyFont="1"/>
    <xf numFmtId="3" fontId="5" fillId="0" borderId="0" xfId="0" applyNumberFormat="1" applyFont="1"/>
    <xf numFmtId="3" fontId="5" fillId="0" borderId="0" xfId="0" applyNumberFormat="1" applyFont="1" applyAlignment="1">
      <alignment horizontal="right"/>
    </xf>
    <xf numFmtId="3" fontId="6" fillId="0" borderId="0" xfId="0" applyNumberFormat="1" applyFont="1"/>
    <xf numFmtId="3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176" fontId="8" fillId="0" borderId="1" xfId="0" applyNumberFormat="1" applyFont="1" applyBorder="1" applyAlignment="1">
      <alignment horizontal="right" vertical="center"/>
    </xf>
    <xf numFmtId="38" fontId="9" fillId="0" borderId="2" xfId="1" applyFont="1" applyBorder="1" applyAlignment="1" applyProtection="1">
      <alignment horizontal="right" vertical="center"/>
    </xf>
    <xf numFmtId="38" fontId="9" fillId="0" borderId="2" xfId="1" applyFont="1" applyFill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workbookViewId="0"/>
  </sheetViews>
  <sheetFormatPr defaultColWidth="8.875" defaultRowHeight="11.25" x14ac:dyDescent="0.15"/>
  <cols>
    <col min="1" max="1" width="37.875" style="2" customWidth="1"/>
    <col min="2" max="11" width="15.375" style="2" customWidth="1"/>
    <col min="12" max="16384" width="8.875" style="2"/>
  </cols>
  <sheetData>
    <row r="1" spans="1:10" ht="21" x14ac:dyDescent="0.2">
      <c r="A1" s="1" t="s">
        <v>0</v>
      </c>
    </row>
    <row r="2" spans="1:10" ht="13.5" x14ac:dyDescent="0.15">
      <c r="A2" s="3" t="s">
        <v>1</v>
      </c>
      <c r="H2" s="4" t="s">
        <v>38</v>
      </c>
    </row>
    <row r="3" spans="1:10" ht="13.5" x14ac:dyDescent="0.15">
      <c r="A3" s="3" t="s">
        <v>27</v>
      </c>
    </row>
    <row r="5" spans="1:10" ht="13.5" x14ac:dyDescent="0.15">
      <c r="A5" s="5" t="s">
        <v>2</v>
      </c>
      <c r="H5" s="4" t="s">
        <v>26</v>
      </c>
    </row>
    <row r="6" spans="1:10" ht="37.5" customHeight="1" x14ac:dyDescent="0.1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</row>
    <row r="7" spans="1:10" ht="18" customHeight="1" x14ac:dyDescent="0.15">
      <c r="A7" s="8" t="s">
        <v>36</v>
      </c>
      <c r="B7" s="9" t="s">
        <v>36</v>
      </c>
      <c r="C7" s="9" t="s">
        <v>36</v>
      </c>
      <c r="D7" s="9" t="s">
        <v>36</v>
      </c>
      <c r="E7" s="9" t="s">
        <v>36</v>
      </c>
      <c r="F7" s="9" t="s">
        <v>36</v>
      </c>
      <c r="G7" s="9" t="s">
        <v>36</v>
      </c>
      <c r="H7" s="9" t="s">
        <v>36</v>
      </c>
    </row>
    <row r="8" spans="1:10" ht="18" customHeight="1" x14ac:dyDescent="0.15">
      <c r="A8" s="8" t="s">
        <v>36</v>
      </c>
      <c r="B8" s="9" t="s">
        <v>36</v>
      </c>
      <c r="C8" s="9" t="s">
        <v>36</v>
      </c>
      <c r="D8" s="9" t="s">
        <v>36</v>
      </c>
      <c r="E8" s="9" t="s">
        <v>36</v>
      </c>
      <c r="F8" s="9" t="s">
        <v>36</v>
      </c>
      <c r="G8" s="9" t="s">
        <v>36</v>
      </c>
      <c r="H8" s="9" t="s">
        <v>36</v>
      </c>
    </row>
    <row r="9" spans="1:10" ht="18" customHeight="1" x14ac:dyDescent="0.15">
      <c r="A9" s="8" t="s">
        <v>36</v>
      </c>
      <c r="B9" s="9" t="s">
        <v>36</v>
      </c>
      <c r="C9" s="9" t="s">
        <v>36</v>
      </c>
      <c r="D9" s="9" t="s">
        <v>36</v>
      </c>
      <c r="E9" s="9" t="s">
        <v>36</v>
      </c>
      <c r="F9" s="9" t="s">
        <v>36</v>
      </c>
      <c r="G9" s="9" t="s">
        <v>36</v>
      </c>
      <c r="H9" s="9" t="s">
        <v>36</v>
      </c>
    </row>
    <row r="10" spans="1:10" ht="18" customHeight="1" x14ac:dyDescent="0.15">
      <c r="A10" s="10" t="s">
        <v>11</v>
      </c>
      <c r="B10" s="9" t="s">
        <v>36</v>
      </c>
      <c r="C10" s="9" t="s">
        <v>36</v>
      </c>
      <c r="D10" s="9" t="s">
        <v>36</v>
      </c>
      <c r="E10" s="9" t="s">
        <v>36</v>
      </c>
      <c r="F10" s="9" t="s">
        <v>36</v>
      </c>
      <c r="G10" s="9" t="s">
        <v>36</v>
      </c>
      <c r="H10" s="9" t="s">
        <v>36</v>
      </c>
    </row>
    <row r="12" spans="1:10" ht="13.5" x14ac:dyDescent="0.15">
      <c r="A12" s="5" t="s">
        <v>12</v>
      </c>
      <c r="J12" s="4" t="s">
        <v>26</v>
      </c>
    </row>
    <row r="13" spans="1:10" ht="37.5" customHeight="1" x14ac:dyDescent="0.15">
      <c r="A13" s="6" t="s">
        <v>13</v>
      </c>
      <c r="B13" s="7" t="s">
        <v>14</v>
      </c>
      <c r="C13" s="7" t="s">
        <v>15</v>
      </c>
      <c r="D13" s="7" t="s">
        <v>16</v>
      </c>
      <c r="E13" s="7" t="s">
        <v>17</v>
      </c>
      <c r="F13" s="7" t="s">
        <v>18</v>
      </c>
      <c r="G13" s="7" t="s">
        <v>19</v>
      </c>
      <c r="H13" s="7" t="s">
        <v>20</v>
      </c>
      <c r="I13" s="7" t="s">
        <v>21</v>
      </c>
      <c r="J13" s="7" t="s">
        <v>10</v>
      </c>
    </row>
    <row r="14" spans="1:10" ht="18" customHeight="1" x14ac:dyDescent="0.15">
      <c r="A14" s="8" t="s">
        <v>29</v>
      </c>
      <c r="B14" s="9">
        <v>32650</v>
      </c>
      <c r="C14" s="14">
        <v>70709</v>
      </c>
      <c r="D14" s="14">
        <v>59388</v>
      </c>
      <c r="E14" s="14">
        <f t="shared" ref="E14:E15" si="0">C14-D14</f>
        <v>11321</v>
      </c>
      <c r="F14" s="14">
        <v>71000</v>
      </c>
      <c r="G14" s="15">
        <f t="shared" ref="G14:G15" si="1">B14/F14</f>
        <v>0.45985915492957746</v>
      </c>
      <c r="H14" s="14">
        <f>E14*G14</f>
        <v>5206.0654929577468</v>
      </c>
      <c r="I14" s="14" t="s">
        <v>36</v>
      </c>
      <c r="J14" s="9">
        <v>32650</v>
      </c>
    </row>
    <row r="15" spans="1:10" ht="18" customHeight="1" x14ac:dyDescent="0.15">
      <c r="A15" s="8" t="s">
        <v>30</v>
      </c>
      <c r="B15" s="9">
        <v>1000</v>
      </c>
      <c r="C15" s="14">
        <v>70282</v>
      </c>
      <c r="D15" s="14">
        <v>40229</v>
      </c>
      <c r="E15" s="14">
        <f t="shared" si="0"/>
        <v>30053</v>
      </c>
      <c r="F15" s="14">
        <v>1000</v>
      </c>
      <c r="G15" s="15">
        <f t="shared" si="1"/>
        <v>1</v>
      </c>
      <c r="H15" s="14">
        <f>E15*G15</f>
        <v>30053</v>
      </c>
      <c r="I15" s="14" t="s">
        <v>36</v>
      </c>
      <c r="J15" s="9">
        <v>1000</v>
      </c>
    </row>
    <row r="16" spans="1:10" ht="18" customHeight="1" x14ac:dyDescent="0.15">
      <c r="A16" s="8" t="s">
        <v>36</v>
      </c>
      <c r="B16" s="9" t="s">
        <v>36</v>
      </c>
      <c r="C16" s="13" t="s">
        <v>36</v>
      </c>
      <c r="D16" s="13" t="s">
        <v>36</v>
      </c>
      <c r="E16" s="9" t="s">
        <v>36</v>
      </c>
      <c r="F16" s="13" t="s">
        <v>36</v>
      </c>
      <c r="G16" s="9" t="s">
        <v>36</v>
      </c>
      <c r="H16" s="9" t="s">
        <v>36</v>
      </c>
      <c r="I16" s="9" t="s">
        <v>36</v>
      </c>
      <c r="J16" s="9" t="s">
        <v>36</v>
      </c>
    </row>
    <row r="17" spans="1:11" ht="18" customHeight="1" x14ac:dyDescent="0.15">
      <c r="A17" s="10" t="s">
        <v>11</v>
      </c>
      <c r="B17" s="9">
        <f>SUM(B14:B16)</f>
        <v>33650</v>
      </c>
      <c r="C17" s="9">
        <f t="shared" ref="C17:J17" si="2">SUM(C14:C16)</f>
        <v>140991</v>
      </c>
      <c r="D17" s="9">
        <f t="shared" si="2"/>
        <v>99617</v>
      </c>
      <c r="E17" s="9">
        <f t="shared" si="2"/>
        <v>41374</v>
      </c>
      <c r="F17" s="9">
        <f t="shared" si="2"/>
        <v>72000</v>
      </c>
      <c r="G17" s="9">
        <f t="shared" si="2"/>
        <v>1.4598591549295774</v>
      </c>
      <c r="H17" s="9">
        <f t="shared" si="2"/>
        <v>35259.065492957743</v>
      </c>
      <c r="I17" s="9" t="s">
        <v>36</v>
      </c>
      <c r="J17" s="9">
        <f t="shared" si="2"/>
        <v>33650</v>
      </c>
    </row>
    <row r="19" spans="1:11" ht="13.5" x14ac:dyDescent="0.15">
      <c r="A19" s="5" t="s">
        <v>22</v>
      </c>
      <c r="K19" s="4" t="s">
        <v>26</v>
      </c>
    </row>
    <row r="20" spans="1:11" ht="37.5" customHeight="1" x14ac:dyDescent="0.15">
      <c r="A20" s="6" t="s">
        <v>13</v>
      </c>
      <c r="B20" s="7" t="s">
        <v>23</v>
      </c>
      <c r="C20" s="7" t="s">
        <v>15</v>
      </c>
      <c r="D20" s="7" t="s">
        <v>16</v>
      </c>
      <c r="E20" s="7" t="s">
        <v>17</v>
      </c>
      <c r="F20" s="7" t="s">
        <v>18</v>
      </c>
      <c r="G20" s="7" t="s">
        <v>19</v>
      </c>
      <c r="H20" s="7" t="s">
        <v>20</v>
      </c>
      <c r="I20" s="7" t="s">
        <v>24</v>
      </c>
      <c r="J20" s="7" t="s">
        <v>25</v>
      </c>
      <c r="K20" s="7" t="s">
        <v>10</v>
      </c>
    </row>
    <row r="21" spans="1:11" ht="18" customHeight="1" x14ac:dyDescent="0.15">
      <c r="A21" s="8" t="s">
        <v>31</v>
      </c>
      <c r="B21" s="9">
        <v>910</v>
      </c>
      <c r="C21" s="14">
        <v>265511756</v>
      </c>
      <c r="D21" s="14">
        <v>251307663</v>
      </c>
      <c r="E21" s="14">
        <f t="shared" ref="E21:E24" si="3">C21-D21</f>
        <v>14204093</v>
      </c>
      <c r="F21" s="14">
        <v>10435640</v>
      </c>
      <c r="G21" s="15">
        <f t="shared" ref="G21:G24" si="4">B21/F21</f>
        <v>8.7201168304004354E-5</v>
      </c>
      <c r="H21" s="9">
        <f t="shared" ref="H21:H24" si="5">E21*G21</f>
        <v>1238.61350429873</v>
      </c>
      <c r="I21" s="9" t="s">
        <v>36</v>
      </c>
      <c r="J21" s="9">
        <f>B21</f>
        <v>910</v>
      </c>
      <c r="K21" s="9">
        <v>910</v>
      </c>
    </row>
    <row r="22" spans="1:11" ht="18" customHeight="1" x14ac:dyDescent="0.15">
      <c r="A22" s="8" t="s">
        <v>32</v>
      </c>
      <c r="B22" s="9">
        <v>589</v>
      </c>
      <c r="C22" s="14">
        <v>1139601</v>
      </c>
      <c r="D22" s="14">
        <v>909</v>
      </c>
      <c r="E22" s="14">
        <f t="shared" si="3"/>
        <v>1138692</v>
      </c>
      <c r="F22" s="16">
        <v>1040000</v>
      </c>
      <c r="G22" s="15">
        <f t="shared" si="4"/>
        <v>5.6634615384615382E-4</v>
      </c>
      <c r="H22" s="9">
        <f t="shared" si="5"/>
        <v>644.89383461538455</v>
      </c>
      <c r="I22" s="9" t="s">
        <v>36</v>
      </c>
      <c r="J22" s="9">
        <f t="shared" ref="J22:J25" si="6">B22</f>
        <v>589</v>
      </c>
      <c r="K22" s="9">
        <v>589</v>
      </c>
    </row>
    <row r="23" spans="1:11" ht="18" customHeight="1" x14ac:dyDescent="0.15">
      <c r="A23" s="8" t="s">
        <v>33</v>
      </c>
      <c r="B23" s="9">
        <v>30050</v>
      </c>
      <c r="C23" s="14">
        <v>13066809</v>
      </c>
      <c r="D23" s="14">
        <v>1167348</v>
      </c>
      <c r="E23" s="14">
        <f t="shared" si="3"/>
        <v>11899461</v>
      </c>
      <c r="F23" s="14">
        <v>14410800</v>
      </c>
      <c r="G23" s="15">
        <f t="shared" si="4"/>
        <v>2.0852416243373026E-3</v>
      </c>
      <c r="H23" s="9">
        <f t="shared" si="5"/>
        <v>24813.251384378382</v>
      </c>
      <c r="I23" s="9" t="s">
        <v>36</v>
      </c>
      <c r="J23" s="9">
        <f t="shared" si="6"/>
        <v>30050</v>
      </c>
      <c r="K23" s="9">
        <v>30050</v>
      </c>
    </row>
    <row r="24" spans="1:11" ht="18" customHeight="1" x14ac:dyDescent="0.15">
      <c r="A24" s="12" t="s">
        <v>34</v>
      </c>
      <c r="B24" s="9">
        <v>1627</v>
      </c>
      <c r="C24" s="14">
        <v>22520682</v>
      </c>
      <c r="D24" s="14">
        <v>21433111</v>
      </c>
      <c r="E24" s="14">
        <f t="shared" si="3"/>
        <v>1087571</v>
      </c>
      <c r="F24" s="14">
        <v>981437</v>
      </c>
      <c r="G24" s="15">
        <f t="shared" si="4"/>
        <v>1.6577732447421484E-3</v>
      </c>
      <c r="H24" s="9">
        <f t="shared" si="5"/>
        <v>1802.9461055574632</v>
      </c>
      <c r="I24" s="9" t="s">
        <v>36</v>
      </c>
      <c r="J24" s="9">
        <f t="shared" si="6"/>
        <v>1627</v>
      </c>
      <c r="K24" s="9">
        <v>1627</v>
      </c>
    </row>
    <row r="25" spans="1:11" ht="18" customHeight="1" x14ac:dyDescent="0.15">
      <c r="A25" s="8" t="s">
        <v>35</v>
      </c>
      <c r="B25" s="9">
        <v>400</v>
      </c>
      <c r="C25" s="14">
        <v>24834865000</v>
      </c>
      <c r="D25" s="14">
        <v>24466761000</v>
      </c>
      <c r="E25" s="14">
        <f>C25-D25</f>
        <v>368104000</v>
      </c>
      <c r="F25" s="17">
        <v>16602100</v>
      </c>
      <c r="G25" s="15">
        <f>B25/F25</f>
        <v>2.4093337589822973E-5</v>
      </c>
      <c r="H25" s="9">
        <f>E25*G25</f>
        <v>8868.8539401641956</v>
      </c>
      <c r="I25" s="9" t="s">
        <v>36</v>
      </c>
      <c r="J25" s="9">
        <f t="shared" si="6"/>
        <v>400</v>
      </c>
      <c r="K25" s="9">
        <v>400</v>
      </c>
    </row>
    <row r="26" spans="1:11" ht="18" customHeight="1" x14ac:dyDescent="0.15">
      <c r="A26" s="10" t="s">
        <v>11</v>
      </c>
      <c r="B26" s="9">
        <f>SUM(B21:B25)</f>
        <v>33576</v>
      </c>
      <c r="C26" s="9">
        <f>SUM(C21:C25)</f>
        <v>25137103848</v>
      </c>
      <c r="D26" s="9">
        <f t="shared" ref="D26:J26" si="7">SUM(D21:D25)</f>
        <v>24740670031</v>
      </c>
      <c r="E26" s="9">
        <f t="shared" si="7"/>
        <v>396433817</v>
      </c>
      <c r="F26" s="9">
        <f t="shared" si="7"/>
        <v>43469977</v>
      </c>
      <c r="G26" s="11">
        <f>SUM(G21:G25)</f>
        <v>4.4206555288194317E-3</v>
      </c>
      <c r="H26" s="9">
        <f t="shared" si="7"/>
        <v>37368.558769014155</v>
      </c>
      <c r="I26" s="9" t="s">
        <v>36</v>
      </c>
      <c r="J26" s="9">
        <f t="shared" si="7"/>
        <v>33576</v>
      </c>
      <c r="K26" s="9">
        <f>SUM(K21:K25)</f>
        <v>33576</v>
      </c>
    </row>
  </sheetData>
  <phoneticPr fontId="1"/>
  <printOptions horizontalCentered="1"/>
  <pageMargins left="0.39370078740157477" right="0.39370078740157477" top="0.78740157480314954" bottom="0.39370078740157477" header="0.19444444444444445" footer="0.19444444444444445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6"/>
  <sheetViews>
    <sheetView workbookViewId="0">
      <selection activeCell="A33" sqref="A33"/>
    </sheetView>
  </sheetViews>
  <sheetFormatPr defaultColWidth="8.875" defaultRowHeight="11.25" x14ac:dyDescent="0.15"/>
  <cols>
    <col min="1" max="1" width="39.625" style="2" customWidth="1"/>
    <col min="2" max="11" width="15.375" style="2" customWidth="1"/>
    <col min="12" max="16384" width="8.875" style="2"/>
  </cols>
  <sheetData>
    <row r="1" spans="1:10" ht="21" x14ac:dyDescent="0.2">
      <c r="A1" s="1" t="s">
        <v>0</v>
      </c>
    </row>
    <row r="2" spans="1:10" ht="13.5" x14ac:dyDescent="0.15">
      <c r="A2" s="3" t="s">
        <v>1</v>
      </c>
      <c r="H2" s="4" t="s">
        <v>38</v>
      </c>
    </row>
    <row r="3" spans="1:10" ht="13.5" x14ac:dyDescent="0.15">
      <c r="A3" s="3" t="s">
        <v>28</v>
      </c>
    </row>
    <row r="5" spans="1:10" ht="13.5" x14ac:dyDescent="0.15">
      <c r="A5" s="5" t="s">
        <v>2</v>
      </c>
      <c r="H5" s="4" t="s">
        <v>26</v>
      </c>
    </row>
    <row r="6" spans="1:10" ht="37.5" customHeight="1" x14ac:dyDescent="0.1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</row>
    <row r="7" spans="1:10" ht="18" customHeight="1" x14ac:dyDescent="0.15">
      <c r="A7" s="8" t="s">
        <v>36</v>
      </c>
      <c r="B7" s="9" t="s">
        <v>36</v>
      </c>
      <c r="C7" s="9" t="s">
        <v>36</v>
      </c>
      <c r="D7" s="9" t="s">
        <v>36</v>
      </c>
      <c r="E7" s="9" t="s">
        <v>36</v>
      </c>
      <c r="F7" s="9" t="s">
        <v>36</v>
      </c>
      <c r="G7" s="9" t="s">
        <v>36</v>
      </c>
      <c r="H7" s="9" t="s">
        <v>36</v>
      </c>
    </row>
    <row r="8" spans="1:10" ht="18" customHeight="1" x14ac:dyDescent="0.15">
      <c r="A8" s="8" t="s">
        <v>36</v>
      </c>
      <c r="B8" s="9" t="s">
        <v>36</v>
      </c>
      <c r="C8" s="9" t="s">
        <v>36</v>
      </c>
      <c r="D8" s="9" t="s">
        <v>36</v>
      </c>
      <c r="E8" s="9" t="s">
        <v>36</v>
      </c>
      <c r="F8" s="9" t="s">
        <v>36</v>
      </c>
      <c r="G8" s="9" t="s">
        <v>36</v>
      </c>
      <c r="H8" s="9" t="s">
        <v>36</v>
      </c>
    </row>
    <row r="9" spans="1:10" ht="18" customHeight="1" x14ac:dyDescent="0.15">
      <c r="A9" s="8" t="s">
        <v>36</v>
      </c>
      <c r="B9" s="9" t="s">
        <v>36</v>
      </c>
      <c r="C9" s="9" t="s">
        <v>36</v>
      </c>
      <c r="D9" s="9" t="s">
        <v>36</v>
      </c>
      <c r="E9" s="9" t="s">
        <v>36</v>
      </c>
      <c r="F9" s="9" t="s">
        <v>36</v>
      </c>
      <c r="G9" s="9" t="s">
        <v>36</v>
      </c>
      <c r="H9" s="9" t="s">
        <v>36</v>
      </c>
    </row>
    <row r="10" spans="1:10" ht="18" customHeight="1" x14ac:dyDescent="0.15">
      <c r="A10" s="10" t="s">
        <v>11</v>
      </c>
      <c r="B10" s="9" t="s">
        <v>36</v>
      </c>
      <c r="C10" s="9" t="s">
        <v>36</v>
      </c>
      <c r="D10" s="9" t="s">
        <v>36</v>
      </c>
      <c r="E10" s="9" t="s">
        <v>36</v>
      </c>
      <c r="F10" s="9" t="s">
        <v>36</v>
      </c>
      <c r="G10" s="9" t="s">
        <v>36</v>
      </c>
      <c r="H10" s="9" t="s">
        <v>36</v>
      </c>
    </row>
    <row r="12" spans="1:10" ht="13.5" x14ac:dyDescent="0.15">
      <c r="A12" s="5" t="s">
        <v>12</v>
      </c>
      <c r="J12" s="4" t="s">
        <v>26</v>
      </c>
    </row>
    <row r="13" spans="1:10" ht="37.5" customHeight="1" x14ac:dyDescent="0.15">
      <c r="A13" s="6" t="s">
        <v>13</v>
      </c>
      <c r="B13" s="7" t="s">
        <v>14</v>
      </c>
      <c r="C13" s="7" t="s">
        <v>15</v>
      </c>
      <c r="D13" s="7" t="s">
        <v>16</v>
      </c>
      <c r="E13" s="7" t="s">
        <v>17</v>
      </c>
      <c r="F13" s="7" t="s">
        <v>18</v>
      </c>
      <c r="G13" s="7" t="s">
        <v>19</v>
      </c>
      <c r="H13" s="7" t="s">
        <v>20</v>
      </c>
      <c r="I13" s="7" t="s">
        <v>21</v>
      </c>
      <c r="J13" s="7" t="s">
        <v>10</v>
      </c>
    </row>
    <row r="14" spans="1:10" ht="18" customHeight="1" x14ac:dyDescent="0.15">
      <c r="A14" s="8" t="s">
        <v>29</v>
      </c>
      <c r="B14" s="9">
        <v>32650</v>
      </c>
      <c r="C14" s="14">
        <v>70709</v>
      </c>
      <c r="D14" s="14">
        <v>59388</v>
      </c>
      <c r="E14" s="14">
        <f t="shared" ref="E14:E15" si="0">C14-D14</f>
        <v>11321</v>
      </c>
      <c r="F14" s="14">
        <v>71000</v>
      </c>
      <c r="G14" s="15">
        <f t="shared" ref="G14:G15" si="1">B14/F14</f>
        <v>0.45985915492957746</v>
      </c>
      <c r="H14" s="9">
        <f>E14*G14</f>
        <v>5206.0654929577468</v>
      </c>
      <c r="I14" s="9" t="s">
        <v>36</v>
      </c>
      <c r="J14" s="9">
        <v>32650</v>
      </c>
    </row>
    <row r="15" spans="1:10" ht="18" customHeight="1" x14ac:dyDescent="0.15">
      <c r="A15" s="8" t="s">
        <v>30</v>
      </c>
      <c r="B15" s="9">
        <v>1000</v>
      </c>
      <c r="C15" s="14">
        <v>70282</v>
      </c>
      <c r="D15" s="14">
        <v>40229</v>
      </c>
      <c r="E15" s="14">
        <f t="shared" si="0"/>
        <v>30053</v>
      </c>
      <c r="F15" s="14">
        <v>1000</v>
      </c>
      <c r="G15" s="15">
        <f t="shared" si="1"/>
        <v>1</v>
      </c>
      <c r="H15" s="9">
        <f>E15*G15</f>
        <v>30053</v>
      </c>
      <c r="I15" s="9" t="s">
        <v>36</v>
      </c>
      <c r="J15" s="9">
        <v>1000</v>
      </c>
    </row>
    <row r="16" spans="1:10" ht="18" customHeight="1" x14ac:dyDescent="0.15">
      <c r="A16" s="8" t="s">
        <v>36</v>
      </c>
      <c r="B16" s="9" t="s">
        <v>36</v>
      </c>
      <c r="C16" s="14" t="s">
        <v>36</v>
      </c>
      <c r="D16" s="14" t="s">
        <v>36</v>
      </c>
      <c r="E16" s="14" t="s">
        <v>36</v>
      </c>
      <c r="F16" s="14" t="s">
        <v>36</v>
      </c>
      <c r="G16" s="14" t="s">
        <v>36</v>
      </c>
      <c r="H16" s="9" t="s">
        <v>36</v>
      </c>
      <c r="I16" s="9" t="s">
        <v>36</v>
      </c>
      <c r="J16" s="9" t="s">
        <v>36</v>
      </c>
    </row>
    <row r="17" spans="1:11" ht="18" customHeight="1" x14ac:dyDescent="0.15">
      <c r="A17" s="10" t="s">
        <v>11</v>
      </c>
      <c r="B17" s="9">
        <f>SUM(B14:B16)</f>
        <v>33650</v>
      </c>
      <c r="C17" s="9">
        <f t="shared" ref="C17:J17" si="2">SUM(C14:C16)</f>
        <v>140991</v>
      </c>
      <c r="D17" s="9">
        <f t="shared" si="2"/>
        <v>99617</v>
      </c>
      <c r="E17" s="9">
        <f t="shared" si="2"/>
        <v>41374</v>
      </c>
      <c r="F17" s="9">
        <f t="shared" si="2"/>
        <v>72000</v>
      </c>
      <c r="G17" s="9">
        <f t="shared" si="2"/>
        <v>1.4598591549295774</v>
      </c>
      <c r="H17" s="9">
        <f t="shared" si="2"/>
        <v>35259.065492957743</v>
      </c>
      <c r="I17" s="9" t="s">
        <v>36</v>
      </c>
      <c r="J17" s="9">
        <f t="shared" si="2"/>
        <v>33650</v>
      </c>
    </row>
    <row r="19" spans="1:11" ht="13.5" x14ac:dyDescent="0.15">
      <c r="A19" s="5" t="s">
        <v>22</v>
      </c>
      <c r="K19" s="4" t="s">
        <v>26</v>
      </c>
    </row>
    <row r="20" spans="1:11" ht="37.5" customHeight="1" x14ac:dyDescent="0.15">
      <c r="A20" s="6" t="s">
        <v>13</v>
      </c>
      <c r="B20" s="7" t="s">
        <v>23</v>
      </c>
      <c r="C20" s="7" t="s">
        <v>15</v>
      </c>
      <c r="D20" s="7" t="s">
        <v>16</v>
      </c>
      <c r="E20" s="7" t="s">
        <v>17</v>
      </c>
      <c r="F20" s="7" t="s">
        <v>18</v>
      </c>
      <c r="G20" s="7" t="s">
        <v>19</v>
      </c>
      <c r="H20" s="7" t="s">
        <v>20</v>
      </c>
      <c r="I20" s="7" t="s">
        <v>24</v>
      </c>
      <c r="J20" s="7" t="s">
        <v>25</v>
      </c>
      <c r="K20" s="7" t="s">
        <v>10</v>
      </c>
    </row>
    <row r="21" spans="1:11" ht="18" customHeight="1" x14ac:dyDescent="0.15">
      <c r="A21" s="8" t="s">
        <v>31</v>
      </c>
      <c r="B21" s="9">
        <v>910</v>
      </c>
      <c r="C21" s="14">
        <v>265511756</v>
      </c>
      <c r="D21" s="14">
        <v>251307663</v>
      </c>
      <c r="E21" s="14">
        <f t="shared" ref="E21:E24" si="3">C21-D21</f>
        <v>14204093</v>
      </c>
      <c r="F21" s="14">
        <v>10435640</v>
      </c>
      <c r="G21" s="15">
        <f t="shared" ref="G21:G24" si="4">B21/F21</f>
        <v>8.7201168304004354E-5</v>
      </c>
      <c r="H21" s="9">
        <f t="shared" ref="H21:H24" si="5">E21*G21</f>
        <v>1238.61350429873</v>
      </c>
      <c r="I21" s="9" t="s">
        <v>37</v>
      </c>
      <c r="J21" s="9">
        <f>B21</f>
        <v>910</v>
      </c>
      <c r="K21" s="9">
        <v>910</v>
      </c>
    </row>
    <row r="22" spans="1:11" ht="18" customHeight="1" x14ac:dyDescent="0.15">
      <c r="A22" s="8" t="s">
        <v>32</v>
      </c>
      <c r="B22" s="9">
        <v>589</v>
      </c>
      <c r="C22" s="14">
        <v>1139601</v>
      </c>
      <c r="D22" s="14">
        <v>909</v>
      </c>
      <c r="E22" s="14">
        <f t="shared" si="3"/>
        <v>1138692</v>
      </c>
      <c r="F22" s="16">
        <v>1040000</v>
      </c>
      <c r="G22" s="15">
        <f t="shared" si="4"/>
        <v>5.6634615384615382E-4</v>
      </c>
      <c r="H22" s="9">
        <f t="shared" si="5"/>
        <v>644.89383461538455</v>
      </c>
      <c r="I22" s="9" t="s">
        <v>37</v>
      </c>
      <c r="J22" s="9">
        <f t="shared" ref="J22:J26" si="6">B22</f>
        <v>589</v>
      </c>
      <c r="K22" s="9">
        <v>589</v>
      </c>
    </row>
    <row r="23" spans="1:11" ht="18" customHeight="1" x14ac:dyDescent="0.15">
      <c r="A23" s="8" t="s">
        <v>33</v>
      </c>
      <c r="B23" s="9">
        <v>30050</v>
      </c>
      <c r="C23" s="14">
        <v>13066809</v>
      </c>
      <c r="D23" s="14">
        <v>1167348</v>
      </c>
      <c r="E23" s="14">
        <f t="shared" si="3"/>
        <v>11899461</v>
      </c>
      <c r="F23" s="14">
        <v>14410800</v>
      </c>
      <c r="G23" s="15">
        <f t="shared" si="4"/>
        <v>2.0852416243373026E-3</v>
      </c>
      <c r="H23" s="9">
        <f t="shared" si="5"/>
        <v>24813.251384378382</v>
      </c>
      <c r="I23" s="9" t="s">
        <v>37</v>
      </c>
      <c r="J23" s="9">
        <f t="shared" si="6"/>
        <v>30050</v>
      </c>
      <c r="K23" s="9">
        <v>30050</v>
      </c>
    </row>
    <row r="24" spans="1:11" ht="18" customHeight="1" x14ac:dyDescent="0.15">
      <c r="A24" s="12" t="s">
        <v>34</v>
      </c>
      <c r="B24" s="9">
        <v>1627</v>
      </c>
      <c r="C24" s="14">
        <v>22520682</v>
      </c>
      <c r="D24" s="14">
        <v>21433111</v>
      </c>
      <c r="E24" s="14">
        <f t="shared" si="3"/>
        <v>1087571</v>
      </c>
      <c r="F24" s="14">
        <v>981437</v>
      </c>
      <c r="G24" s="15">
        <f t="shared" si="4"/>
        <v>1.6577732447421484E-3</v>
      </c>
      <c r="H24" s="9">
        <f t="shared" si="5"/>
        <v>1802.9461055574632</v>
      </c>
      <c r="I24" s="9" t="s">
        <v>37</v>
      </c>
      <c r="J24" s="9">
        <f t="shared" si="6"/>
        <v>1627</v>
      </c>
      <c r="K24" s="9">
        <v>1627</v>
      </c>
    </row>
    <row r="25" spans="1:11" ht="18" customHeight="1" x14ac:dyDescent="0.15">
      <c r="A25" s="8" t="s">
        <v>35</v>
      </c>
      <c r="B25" s="9">
        <v>400</v>
      </c>
      <c r="C25" s="14">
        <v>24834865000</v>
      </c>
      <c r="D25" s="14">
        <v>24466761000</v>
      </c>
      <c r="E25" s="14">
        <f>C25-D25</f>
        <v>368104000</v>
      </c>
      <c r="F25" s="17">
        <v>16602100</v>
      </c>
      <c r="G25" s="15">
        <f>B25/F25</f>
        <v>2.4093337589822973E-5</v>
      </c>
      <c r="H25" s="9">
        <f>E25*G25</f>
        <v>8868.8539401641956</v>
      </c>
      <c r="I25" s="9" t="s">
        <v>37</v>
      </c>
      <c r="J25" s="9">
        <f t="shared" si="6"/>
        <v>400</v>
      </c>
      <c r="K25" s="9">
        <v>400</v>
      </c>
    </row>
    <row r="26" spans="1:11" ht="18" customHeight="1" x14ac:dyDescent="0.15">
      <c r="A26" s="10" t="s">
        <v>11</v>
      </c>
      <c r="B26" s="9">
        <f>SUM(B21:B25)</f>
        <v>33576</v>
      </c>
      <c r="C26" s="14">
        <f>SUM(C21:C25)</f>
        <v>25137103848</v>
      </c>
      <c r="D26" s="14">
        <f>SUM(D21:D25)</f>
        <v>24740670031</v>
      </c>
      <c r="E26" s="14">
        <f t="shared" ref="E26:K26" si="7">SUM(E21:E25)</f>
        <v>396433817</v>
      </c>
      <c r="F26" s="14">
        <f t="shared" si="7"/>
        <v>43469977</v>
      </c>
      <c r="G26" s="15">
        <f t="shared" si="7"/>
        <v>4.4206555288194317E-3</v>
      </c>
      <c r="H26" s="9">
        <f t="shared" si="7"/>
        <v>37368.558769014155</v>
      </c>
      <c r="I26" s="9" t="s">
        <v>37</v>
      </c>
      <c r="J26" s="9">
        <f t="shared" si="6"/>
        <v>33576</v>
      </c>
      <c r="K26" s="9">
        <f t="shared" si="7"/>
        <v>33576</v>
      </c>
    </row>
  </sheetData>
  <phoneticPr fontId="1"/>
  <printOptions horizontalCentered="1"/>
  <pageMargins left="0.39370078740157477" right="0.39370078740157477" top="0.78740157480314954" bottom="0.39370078740157477" header="0.19444444444444445" footer="0.19444444444444445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投資及び出資金の明細（一般会計等）</vt:lpstr>
      <vt:lpstr>投資及び出資金の明細 (全体会計)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yoshida</dc:creator>
  <cp:lastModifiedBy>matsuoka</cp:lastModifiedBy>
  <cp:lastPrinted>2023-03-25T00:14:50Z</cp:lastPrinted>
  <dcterms:created xsi:type="dcterms:W3CDTF">2020-02-13T05:25:08Z</dcterms:created>
  <dcterms:modified xsi:type="dcterms:W3CDTF">2023-03-25T00:14:50Z</dcterms:modified>
</cp:coreProperties>
</file>