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C2668F44-872D-4533-95E9-E46CD5D0D2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財源情報の明細（一般）" sheetId="1" r:id="rId1"/>
    <sheet name="財源情報の明細（全体）" sheetId="2" r:id="rId2"/>
  </sheets>
  <calcPr calcId="191029"/>
</workbook>
</file>

<file path=xl/calcChain.xml><?xml version="1.0" encoding="utf-8"?>
<calcChain xmlns="http://schemas.openxmlformats.org/spreadsheetml/2006/main">
  <c r="E9" i="2" l="1"/>
  <c r="B11" i="2"/>
  <c r="D11" i="2"/>
  <c r="F7" i="2"/>
  <c r="F11" i="2" s="1"/>
  <c r="E9" i="1" l="1"/>
  <c r="C7" i="1"/>
  <c r="C7" i="2" s="1"/>
  <c r="C11" i="2" s="1"/>
  <c r="C8" i="1"/>
  <c r="C8" i="2" s="1"/>
  <c r="E8" i="2" s="1"/>
  <c r="E11" i="2" s="1"/>
  <c r="E8" i="1" l="1"/>
  <c r="B11" i="1"/>
  <c r="C11" i="1"/>
  <c r="D11" i="1"/>
  <c r="F7" i="1"/>
  <c r="E7" i="1" s="1"/>
  <c r="E11" i="1" s="1"/>
  <c r="F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matsuoka</author>
  </authors>
  <commentList>
    <comment ref="F7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行政コスト計算書の賞与引当金繰入額、退職金引当金繰入額、徴収不能引当金繰入額、減価償却費、臨時利益・損失（その他）の非資金分の金額を入力。
減価償却 　　　　　　　：297,951,065円
退職手当引当金繰入額 　：0円
賞与等引当金繰入額 　　：59,476,022円
徴収不能引当金繰入額　 ：1,978,692円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matsuoka</author>
  </authors>
  <commentList>
    <comment ref="F7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行政コスト計算書の賞与引当金繰入額、退職金引当金繰入額、徴収不能引当金繰入額、減価償却費、臨時利益・損失（その他）の非資金分の金額を入力。
減価償却 　　　　　　　　　：384,711,421円
退職手当引当金繰入額 　　　：0円
賞与等引当金繰入額 　　　　：64,424,022円
徴収不能引当金繰入額　　　 ：4,222,867円
臨時損失その他(過年度修正損：31,140円</t>
        </r>
      </text>
    </comment>
  </commentList>
</comments>
</file>

<file path=xl/sharedStrings.xml><?xml version="1.0" encoding="utf-8"?>
<sst xmlns="http://schemas.openxmlformats.org/spreadsheetml/2006/main" count="34" uniqueCount="17">
  <si>
    <t>財源情報の明細</t>
  </si>
  <si>
    <t>自治体名：越生町</t>
  </si>
  <si>
    <t>年度：令和3年度</t>
  </si>
  <si>
    <t>会計：一般会計等</t>
  </si>
  <si>
    <t>区分</t>
  </si>
  <si>
    <t>金額</t>
  </si>
  <si>
    <t>内訳</t>
  </si>
  <si>
    <t>国県等補助金</t>
  </si>
  <si>
    <t>地方債等</t>
  </si>
  <si>
    <t>税収等</t>
  </si>
  <si>
    <t>その他</t>
  </si>
  <si>
    <t>純行政コスト</t>
  </si>
  <si>
    <t>有形固定資産等の増加</t>
  </si>
  <si>
    <t>貸付金・基金等の増加</t>
  </si>
  <si>
    <t>合計</t>
  </si>
  <si>
    <t>会計：全体会計</t>
  </si>
  <si>
    <t>（単位：千円）</t>
    <rPh sb="4" eb="5">
      <t>セン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</si>
</sst>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8">
    <font>
      <sz val="11"/>
      <color theme="1"/>
      <name val="游ゴシック"/>
      <family val="2"/>
      <scheme val="minor"/>
    </font>
    <font>
      <sz val="11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23">
    <xf numFmtId="0" fontId="0" fillId="0" borderId="0" xfId="0"/>
    <xf numFmtId="3" fontId="1" fillId="0" borderId="0" xfId="0" applyNumberFormat="1" applyFont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vertical="center"/>
    </xf>
    <xf numFmtId="3" fontId="1" fillId="0" borderId="0" xfId="0" applyNumberFormat="1" applyFont="1"/>
    <xf numFmtId="3" fontId="2" fillId="0" borderId="3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38" fontId="3" fillId="0" borderId="2" xfId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Border="1" applyAlignment="1">
      <alignment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tabSelected="1" workbookViewId="0">
      <selection sqref="A1:F1"/>
    </sheetView>
  </sheetViews>
  <sheetFormatPr defaultColWidth="8.875" defaultRowHeight="20.25" customHeight="1"/>
  <cols>
    <col min="1" max="1" width="23.375" style="4" customWidth="1"/>
    <col min="2" max="6" width="20.875" style="4" customWidth="1"/>
    <col min="7" max="16384" width="8.875" style="4"/>
  </cols>
  <sheetData>
    <row r="1" spans="1:6" ht="20.25" customHeight="1">
      <c r="A1" s="16" t="s">
        <v>0</v>
      </c>
      <c r="B1" s="17"/>
      <c r="C1" s="17"/>
      <c r="D1" s="17"/>
      <c r="E1" s="17"/>
      <c r="F1" s="17"/>
    </row>
    <row r="2" spans="1:6" ht="20.25" customHeight="1">
      <c r="A2" s="1" t="s">
        <v>1</v>
      </c>
      <c r="B2" s="1"/>
      <c r="C2" s="1"/>
      <c r="D2" s="1"/>
      <c r="E2" s="1"/>
      <c r="F2" s="6" t="s">
        <v>2</v>
      </c>
    </row>
    <row r="3" spans="1:6" ht="20.25" customHeight="1">
      <c r="A3" s="1" t="s">
        <v>3</v>
      </c>
      <c r="B3" s="1"/>
      <c r="C3" s="1"/>
      <c r="D3" s="1"/>
      <c r="E3" s="1"/>
      <c r="F3" s="6" t="s">
        <v>16</v>
      </c>
    </row>
    <row r="4" spans="1:6" ht="20.25" customHeight="1">
      <c r="A4" s="18" t="s">
        <v>4</v>
      </c>
      <c r="B4" s="20" t="s">
        <v>5</v>
      </c>
      <c r="C4" s="20" t="s">
        <v>6</v>
      </c>
      <c r="D4" s="20"/>
      <c r="E4" s="20"/>
      <c r="F4" s="20"/>
    </row>
    <row r="5" spans="1:6" ht="20.25" customHeight="1">
      <c r="A5" s="18"/>
      <c r="B5" s="20"/>
      <c r="C5" s="20" t="s">
        <v>7</v>
      </c>
      <c r="D5" s="20" t="s">
        <v>8</v>
      </c>
      <c r="E5" s="20" t="s">
        <v>9</v>
      </c>
      <c r="F5" s="20" t="s">
        <v>10</v>
      </c>
    </row>
    <row r="6" spans="1:6" ht="20.25" customHeight="1" thickBot="1">
      <c r="A6" s="19"/>
      <c r="B6" s="21"/>
      <c r="C6" s="21"/>
      <c r="D6" s="22"/>
      <c r="E6" s="21"/>
      <c r="F6" s="21"/>
    </row>
    <row r="7" spans="1:6" ht="20.25" customHeight="1" thickTop="1">
      <c r="A7" s="3" t="s">
        <v>11</v>
      </c>
      <c r="B7" s="9">
        <v>4057284592</v>
      </c>
      <c r="C7" s="11">
        <f>335111109+253823575+580297395+11601363</f>
        <v>1180833442</v>
      </c>
      <c r="D7" s="13">
        <v>203655</v>
      </c>
      <c r="E7" s="10">
        <f>B7-C7-D7-F7</f>
        <v>2516841716</v>
      </c>
      <c r="F7" s="9">
        <f>297951065+59476022+1978692</f>
        <v>359405779</v>
      </c>
    </row>
    <row r="8" spans="1:6" ht="20.25" customHeight="1">
      <c r="A8" s="3" t="s">
        <v>12</v>
      </c>
      <c r="B8" s="9">
        <v>333131157</v>
      </c>
      <c r="C8" s="11">
        <f>31133071+7963000</f>
        <v>39096071</v>
      </c>
      <c r="D8" s="14">
        <v>15500</v>
      </c>
      <c r="E8" s="10">
        <f>B8-C8-D8-F8</f>
        <v>294019586</v>
      </c>
      <c r="F8" s="2"/>
    </row>
    <row r="9" spans="1:6" ht="20.25" customHeight="1">
      <c r="A9" s="3" t="s">
        <v>13</v>
      </c>
      <c r="B9" s="9">
        <v>332736821</v>
      </c>
      <c r="C9" s="7"/>
      <c r="D9" s="15"/>
      <c r="E9" s="10">
        <f>B9-C9-D9-F9</f>
        <v>332736821</v>
      </c>
      <c r="F9" s="2"/>
    </row>
    <row r="10" spans="1:6" ht="20.25" customHeight="1">
      <c r="A10" s="3" t="s">
        <v>10</v>
      </c>
      <c r="B10" s="2"/>
      <c r="C10" s="2"/>
      <c r="D10" s="8"/>
      <c r="E10" s="2"/>
      <c r="F10" s="2"/>
    </row>
    <row r="11" spans="1:6" ht="20.25" customHeight="1">
      <c r="A11" s="5" t="s">
        <v>14</v>
      </c>
      <c r="B11" s="9">
        <f t="shared" ref="B11:D11" si="0">SUM(B7:B10)</f>
        <v>4723152570</v>
      </c>
      <c r="C11" s="9">
        <f t="shared" si="0"/>
        <v>1219929513</v>
      </c>
      <c r="D11" s="12">
        <f t="shared" si="0"/>
        <v>219155</v>
      </c>
      <c r="E11" s="9">
        <f>SUM(E7:E10)</f>
        <v>3143598123</v>
      </c>
      <c r="F11" s="9">
        <f>SUM(F7:F10)</f>
        <v>359405779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"/>
  <sheetViews>
    <sheetView workbookViewId="0">
      <selection activeCell="E19" sqref="E19"/>
    </sheetView>
  </sheetViews>
  <sheetFormatPr defaultColWidth="8.875" defaultRowHeight="20.25" customHeight="1"/>
  <cols>
    <col min="1" max="1" width="23.375" style="4" customWidth="1"/>
    <col min="2" max="6" width="20.875" style="4" customWidth="1"/>
    <col min="7" max="16384" width="8.875" style="4"/>
  </cols>
  <sheetData>
    <row r="1" spans="1:6" ht="20.25" customHeight="1">
      <c r="A1" s="16" t="s">
        <v>0</v>
      </c>
      <c r="B1" s="17"/>
      <c r="C1" s="17"/>
      <c r="D1" s="17"/>
      <c r="E1" s="17"/>
      <c r="F1" s="17"/>
    </row>
    <row r="2" spans="1:6" ht="20.25" customHeight="1">
      <c r="A2" s="1" t="s">
        <v>1</v>
      </c>
      <c r="B2" s="1"/>
      <c r="C2" s="1"/>
      <c r="D2" s="1"/>
      <c r="E2" s="1"/>
      <c r="F2" s="6" t="s">
        <v>2</v>
      </c>
    </row>
    <row r="3" spans="1:6" ht="20.25" customHeight="1">
      <c r="A3" s="1" t="s">
        <v>15</v>
      </c>
      <c r="B3" s="1"/>
      <c r="C3" s="1"/>
      <c r="D3" s="1"/>
      <c r="E3" s="1"/>
      <c r="F3" s="6" t="s">
        <v>16</v>
      </c>
    </row>
    <row r="4" spans="1:6" ht="20.25" customHeight="1">
      <c r="A4" s="18" t="s">
        <v>4</v>
      </c>
      <c r="B4" s="20" t="s">
        <v>5</v>
      </c>
      <c r="C4" s="20" t="s">
        <v>6</v>
      </c>
      <c r="D4" s="20"/>
      <c r="E4" s="20"/>
      <c r="F4" s="20"/>
    </row>
    <row r="5" spans="1:6" ht="20.25" customHeight="1">
      <c r="A5" s="18"/>
      <c r="B5" s="20"/>
      <c r="C5" s="20" t="s">
        <v>7</v>
      </c>
      <c r="D5" s="20" t="s">
        <v>8</v>
      </c>
      <c r="E5" s="20" t="s">
        <v>9</v>
      </c>
      <c r="F5" s="20" t="s">
        <v>10</v>
      </c>
    </row>
    <row r="6" spans="1:6" ht="20.25" customHeight="1" thickBot="1">
      <c r="A6" s="19"/>
      <c r="B6" s="21"/>
      <c r="C6" s="21"/>
      <c r="D6" s="22"/>
      <c r="E6" s="21"/>
      <c r="F6" s="21"/>
    </row>
    <row r="7" spans="1:6" ht="20.25" customHeight="1" thickTop="1">
      <c r="A7" s="3" t="s">
        <v>11</v>
      </c>
      <c r="B7" s="9">
        <v>6458654295</v>
      </c>
      <c r="C7" s="11">
        <f>'財源情報の明細（一般）'!C7+66000+231878181+1100594570+178229801</f>
        <v>2691601994</v>
      </c>
      <c r="D7" s="13">
        <v>203655</v>
      </c>
      <c r="E7" s="10">
        <v>6458654295</v>
      </c>
      <c r="F7" s="9">
        <f>384711421+64424022+4222867+31140</f>
        <v>453389450</v>
      </c>
    </row>
    <row r="8" spans="1:6" ht="20.25" customHeight="1">
      <c r="A8" s="3" t="s">
        <v>12</v>
      </c>
      <c r="B8" s="9">
        <v>358198597</v>
      </c>
      <c r="C8" s="11">
        <f>'財源情報の明細（一般）'!C8</f>
        <v>39096071</v>
      </c>
      <c r="D8" s="14">
        <v>15500</v>
      </c>
      <c r="E8" s="10">
        <f>B8-C8-D8-F8</f>
        <v>319087026</v>
      </c>
      <c r="F8" s="2"/>
    </row>
    <row r="9" spans="1:6" ht="20.25" customHeight="1">
      <c r="A9" s="3" t="s">
        <v>13</v>
      </c>
      <c r="B9" s="9">
        <v>428072220</v>
      </c>
      <c r="C9" s="7"/>
      <c r="D9" s="15"/>
      <c r="E9" s="10">
        <f>B9-C9-D9-F9</f>
        <v>428072220</v>
      </c>
      <c r="F9" s="2"/>
    </row>
    <row r="10" spans="1:6" ht="20.25" customHeight="1">
      <c r="A10" s="3" t="s">
        <v>10</v>
      </c>
      <c r="B10" s="2"/>
      <c r="C10" s="2"/>
      <c r="D10" s="8"/>
      <c r="E10" s="2"/>
      <c r="F10" s="2"/>
    </row>
    <row r="11" spans="1:6" ht="20.25" customHeight="1">
      <c r="A11" s="5" t="s">
        <v>14</v>
      </c>
      <c r="B11" s="9">
        <f>SUM(B7:B10)</f>
        <v>7244925112</v>
      </c>
      <c r="C11" s="9">
        <f>SUM(C7:C10)</f>
        <v>2730698065</v>
      </c>
      <c r="D11" s="12">
        <f>SUM(D7:D10)</f>
        <v>219155</v>
      </c>
      <c r="E11" s="9">
        <f>SUM(E7:E10)</f>
        <v>7205813541</v>
      </c>
      <c r="F11" s="9">
        <f>SUM(F7:F10)</f>
        <v>453389450</v>
      </c>
    </row>
  </sheetData>
  <mergeCells count="8">
    <mergeCell ref="A1:F1"/>
    <mergeCell ref="A4:A6"/>
    <mergeCell ref="B4:B6"/>
    <mergeCell ref="C4:F4"/>
    <mergeCell ref="C5:C6"/>
    <mergeCell ref="D5:D6"/>
    <mergeCell ref="E5:E6"/>
    <mergeCell ref="F5:F6"/>
  </mergeCells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財源情報の明細（一般）</vt:lpstr>
      <vt:lpstr>財源情報の明細（全体）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2023-03-25T00:18:15Z</cp:lastPrinted>
  <dcterms:modified xsi:type="dcterms:W3CDTF">2023-03-25T00:18:15Z</dcterms:modified>
</cp:coreProperties>
</file>