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E19EC51A-924B-4FD4-AEEF-C72F75E3254E}" xr6:coauthVersionLast="47" xr6:coauthVersionMax="47" xr10:uidLastSave="{00000000-0000-0000-0000-000000000000}"/>
  <bookViews>
    <workbookView xWindow="1170" yWindow="1170" windowWidth="14400" windowHeight="11385" xr2:uid="{00000000-000D-0000-FFFF-FFFF00000000}"/>
  </bookViews>
  <sheets>
    <sheet name="長期延滞債権の明細（一般会計等）" sheetId="1" r:id="rId1"/>
    <sheet name="長期延滞債権の明細 (全体会計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C16" i="2"/>
  <c r="C14" i="2"/>
  <c r="C15" i="2"/>
  <c r="C13" i="2" l="1"/>
  <c r="B10" i="2" l="1"/>
  <c r="B10" i="1"/>
  <c r="B21" i="1"/>
  <c r="C20" i="1" l="1"/>
  <c r="C13" i="1"/>
  <c r="C14" i="1"/>
  <c r="C15" i="1"/>
  <c r="C16" i="1"/>
  <c r="C17" i="1"/>
  <c r="C18" i="1"/>
  <c r="C19" i="1"/>
  <c r="C12" i="1"/>
  <c r="B19" i="2" l="1"/>
  <c r="B20" i="2" s="1"/>
  <c r="B20" i="1"/>
  <c r="C19" i="2" l="1"/>
  <c r="C20" i="2" s="1"/>
  <c r="C21" i="1"/>
</calcChain>
</file>

<file path=xl/sharedStrings.xml><?xml version="1.0" encoding="utf-8"?>
<sst xmlns="http://schemas.openxmlformats.org/spreadsheetml/2006/main" count="47" uniqueCount="32">
  <si>
    <t>長期延滞債権の明細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</si>
  <si>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</si>
  <si>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</si>
  <si>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</si>
  <si>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</si>
  <si>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</si>
  <si>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</si>
  <si>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</si>
  <si>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</si>
  <si>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</si>
  <si>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</si>
  <si>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町民税</t>
    <rPh sb="0" eb="2">
      <t>チョウミン</t>
    </rPh>
    <rPh sb="2" eb="3">
      <t>ゼイ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</si>
  <si>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</si>
  <si>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</si>
  <si>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住宅使用料</t>
    <rPh sb="0" eb="2">
      <t>ジュウタク</t>
    </rPh>
    <rPh sb="2" eb="5">
      <t>シヨウリョウ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</si>
  <si>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</si>
  <si>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3"/>
  </si>
  <si>
    <t>退職被保険者等国民健康保険税</t>
    <rPh sb="0" eb="2">
      <t>タイショク</t>
    </rPh>
    <rPh sb="2" eb="6">
      <t>ヒホケンシャ</t>
    </rPh>
    <rPh sb="6" eb="7">
      <t>ナド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3"/>
  </si>
  <si>
    <t>一般被保険者返納金</t>
    <rPh sb="0" eb="2">
      <t>イッパン</t>
    </rPh>
    <rPh sb="2" eb="6">
      <t>ヒホケンシャ</t>
    </rPh>
    <rPh sb="6" eb="8">
      <t>ヘンノウ</t>
    </rPh>
    <rPh sb="8" eb="9">
      <t>キン</t>
    </rPh>
    <phoneticPr fontId="3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</si>
  <si>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3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</si>
  <si>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3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</si>
  <si>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</si>
  <si>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</si>
  <si>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-</t>
    <phoneticPr fontId="3"/>
  </si>
  <si>
    <t>雑入</t>
    <rPh sb="0" eb="2">
      <t>ザツニュウ</t>
    </rPh>
    <phoneticPr fontId="3"/>
  </si>
  <si>
    <t>社会福祉費補助金</t>
    <rPh sb="0" eb="2">
      <t>シャカイ</t>
    </rPh>
    <rPh sb="2" eb="4">
      <t>フクシ</t>
    </rPh>
    <rPh sb="4" eb="5">
      <t>ヒ</t>
    </rPh>
    <rPh sb="5" eb="8">
      <t>ホジョキン</t>
    </rPh>
    <phoneticPr fontId="2"/>
  </si>
  <si>
    <t>学校施設環境改善交付金</t>
    <rPh sb="0" eb="2">
      <t>ガッコウ</t>
    </rPh>
    <rPh sb="2" eb="4">
      <t>シセツ</t>
    </rPh>
    <rPh sb="4" eb="6">
      <t>カンキョウ</t>
    </rPh>
    <rPh sb="6" eb="8">
      <t>カイゼン</t>
    </rPh>
    <rPh sb="8" eb="11">
      <t>コウフキン</t>
    </rPh>
    <phoneticPr fontId="2"/>
  </si>
  <si>
    <t>道路橋梁費補助金</t>
  </si>
  <si>
    <t>-</t>
  </si>
  <si>
    <t>年度：令和2年度</t>
  </si>
  <si>
    <t>年度：令和2年度</t>
    <rPh sb="3" eb="5">
      <t>レイワ</t>
    </rPh>
    <phoneticPr fontId="3"/>
  </si>
  <si>
    <t>株式会社　越生特産物加工研究所</t>
    <rPh sb="0" eb="4">
      <t>カブシキガイシャ</t>
    </rPh>
    <rPh sb="5" eb="7">
      <t>オゴセ</t>
    </rPh>
    <rPh sb="7" eb="10">
      <t>トクサンブツ</t>
    </rPh>
    <rPh sb="10" eb="12">
      <t>カコウ</t>
    </rPh>
    <rPh sb="12" eb="15">
      <t>ケンキュウショ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</si>
</sst>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0" fillId="0" borderId="0" xfId="0" applyNumberFormat="1" applyFont="1"/>
    <xf numFmtId="3" fontId="4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left" vertical="center"/>
    </xf>
    <xf numFmtId="176" fontId="1" fillId="0" borderId="3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1"/>
  <sheetViews>
    <sheetView tabSelected="1" workbookViewId="0">
      <selection activeCell="B20" sqref="B20:C20"/>
    </sheetView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8" t="s">
        <v>0</v>
      </c>
    </row>
    <row r="2" spans="1:3" ht="13.5" x14ac:dyDescent="0.15">
      <c r="A2" s="9" t="s">
        <v>1</v>
      </c>
      <c r="C2" s="7" t="s">
        <v>30</v>
      </c>
    </row>
    <row r="3" spans="1:3" ht="13.5" x14ac:dyDescent="0.15">
      <c r="A3" s="9" t="s">
        <v>9</v>
      </c>
    </row>
    <row r="4" spans="1:3" ht="13.5" x14ac:dyDescent="0.15">
      <c r="C4" s="7" t="s">
        <v>10</v>
      </c>
    </row>
    <row r="5" spans="1:3" ht="22.5" customHeight="1" x14ac:dyDescent="0.15">
      <c r="A5" s="3" t="s">
        <v>2</v>
      </c>
      <c r="B5" s="3" t="s">
        <v>3</v>
      </c>
      <c r="C5" s="3" t="s">
        <v>4</v>
      </c>
    </row>
    <row r="6" spans="1:3" ht="18" customHeight="1" x14ac:dyDescent="0.15">
      <c r="A6" s="5" t="s">
        <v>5</v>
      </c>
      <c r="B6" s="11"/>
      <c r="C6" s="11"/>
    </row>
    <row r="7" spans="1:3" ht="18" customHeight="1" x14ac:dyDescent="0.15">
      <c r="A7" s="5" t="s">
        <v>31</v>
      </c>
      <c r="B7" s="11">
        <v>30000000</v>
      </c>
      <c r="C7" s="11" t="s">
        <v>28</v>
      </c>
    </row>
    <row r="8" spans="1:3" ht="18" customHeight="1" x14ac:dyDescent="0.15">
      <c r="A8" s="5"/>
      <c r="B8" s="11"/>
      <c r="C8" s="11"/>
    </row>
    <row r="9" spans="1:3" ht="18" customHeight="1" x14ac:dyDescent="0.15">
      <c r="A9" s="5"/>
      <c r="B9" s="11"/>
      <c r="C9" s="11"/>
    </row>
    <row r="10" spans="1:3" ht="18" customHeight="1" thickBot="1" x14ac:dyDescent="0.2">
      <c r="A10" s="4" t="s">
        <v>6</v>
      </c>
      <c r="B10" s="12">
        <f>SUM(B7:B9)</f>
        <v>30000000</v>
      </c>
      <c r="C10" s="12" t="s">
        <v>23</v>
      </c>
    </row>
    <row r="11" spans="1:3" ht="18" customHeight="1" thickTop="1" x14ac:dyDescent="0.15">
      <c r="A11" s="5" t="s">
        <v>7</v>
      </c>
      <c r="B11" s="11"/>
      <c r="C11" s="11"/>
    </row>
    <row r="12" spans="1:3" ht="18" customHeight="1" x14ac:dyDescent="0.15">
      <c r="A12" s="5" t="s">
        <v>11</v>
      </c>
      <c r="B12" s="11">
        <v>7064595</v>
      </c>
      <c r="C12" s="11">
        <f>ROUND(B12*0.0124,0)</f>
        <v>87601</v>
      </c>
    </row>
    <row r="13" spans="1:3" ht="18" customHeight="1" x14ac:dyDescent="0.15">
      <c r="A13" s="5" t="s">
        <v>12</v>
      </c>
      <c r="B13" s="11">
        <v>8694255</v>
      </c>
      <c r="C13" s="11">
        <f t="shared" ref="C13:C19" si="0">ROUND(B13*0.0124,0)</f>
        <v>107809</v>
      </c>
    </row>
    <row r="14" spans="1:3" ht="18" customHeight="1" x14ac:dyDescent="0.15">
      <c r="A14" s="5" t="s">
        <v>13</v>
      </c>
      <c r="B14" s="11">
        <v>179700</v>
      </c>
      <c r="C14" s="11">
        <f t="shared" si="0"/>
        <v>2228</v>
      </c>
    </row>
    <row r="15" spans="1:3" ht="18" customHeight="1" x14ac:dyDescent="0.15">
      <c r="A15" s="10" t="s">
        <v>14</v>
      </c>
      <c r="B15" s="11">
        <v>987600</v>
      </c>
      <c r="C15" s="11">
        <f t="shared" si="0"/>
        <v>12246</v>
      </c>
    </row>
    <row r="16" spans="1:3" ht="18" customHeight="1" x14ac:dyDescent="0.15">
      <c r="A16" s="13" t="s">
        <v>25</v>
      </c>
      <c r="B16" s="14">
        <v>41000</v>
      </c>
      <c r="C16" s="11">
        <f t="shared" si="0"/>
        <v>508</v>
      </c>
    </row>
    <row r="17" spans="1:3" ht="18" customHeight="1" x14ac:dyDescent="0.15">
      <c r="A17" s="13" t="s">
        <v>27</v>
      </c>
      <c r="B17" s="14">
        <v>4433071</v>
      </c>
      <c r="C17" s="11">
        <f t="shared" si="0"/>
        <v>54970</v>
      </c>
    </row>
    <row r="18" spans="1:3" ht="18" customHeight="1" x14ac:dyDescent="0.15">
      <c r="A18" s="13" t="s">
        <v>26</v>
      </c>
      <c r="B18" s="14">
        <v>3180000</v>
      </c>
      <c r="C18" s="11">
        <f t="shared" si="0"/>
        <v>39432</v>
      </c>
    </row>
    <row r="19" spans="1:3" ht="18" customHeight="1" x14ac:dyDescent="0.15">
      <c r="A19" s="13" t="s">
        <v>24</v>
      </c>
      <c r="B19" s="14">
        <v>213800</v>
      </c>
      <c r="C19" s="11">
        <f t="shared" si="0"/>
        <v>2651</v>
      </c>
    </row>
    <row r="20" spans="1:3" ht="18" customHeight="1" x14ac:dyDescent="0.15">
      <c r="A20" s="4" t="s">
        <v>6</v>
      </c>
      <c r="B20" s="12">
        <f>SUM(B12:B19)</f>
        <v>24794021</v>
      </c>
      <c r="C20" s="12">
        <f>SUM(C12:C19)</f>
        <v>307445</v>
      </c>
    </row>
    <row r="21" spans="1:3" ht="18" customHeight="1" x14ac:dyDescent="0.15">
      <c r="A21" s="2" t="s">
        <v>8</v>
      </c>
      <c r="B21" s="11">
        <f>B20+B10</f>
        <v>54794021</v>
      </c>
      <c r="C21" s="11">
        <f>C20</f>
        <v>307445</v>
      </c>
    </row>
  </sheetData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20"/>
  <sheetViews>
    <sheetView workbookViewId="0">
      <selection activeCell="C18" sqref="C18"/>
    </sheetView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8" t="s">
        <v>0</v>
      </c>
    </row>
    <row r="2" spans="1:3" ht="13.5" x14ac:dyDescent="0.15">
      <c r="A2" s="9" t="s">
        <v>1</v>
      </c>
      <c r="C2" s="7" t="s">
        <v>29</v>
      </c>
    </row>
    <row r="3" spans="1:3" ht="13.5" x14ac:dyDescent="0.15">
      <c r="A3" s="9" t="s">
        <v>22</v>
      </c>
    </row>
    <row r="4" spans="1:3" ht="13.5" x14ac:dyDescent="0.15">
      <c r="C4" s="7" t="s">
        <v>10</v>
      </c>
    </row>
    <row r="5" spans="1:3" ht="22.5" customHeight="1" x14ac:dyDescent="0.15">
      <c r="A5" s="3" t="s">
        <v>2</v>
      </c>
      <c r="B5" s="3" t="s">
        <v>3</v>
      </c>
      <c r="C5" s="3" t="s">
        <v>4</v>
      </c>
    </row>
    <row r="6" spans="1:3" ht="18" customHeight="1" x14ac:dyDescent="0.15">
      <c r="A6" s="5" t="s">
        <v>5</v>
      </c>
      <c r="B6" s="11"/>
      <c r="C6" s="11"/>
    </row>
    <row r="7" spans="1:3" ht="18" customHeight="1" x14ac:dyDescent="0.15">
      <c r="A7" s="5" t="s">
        <v>31</v>
      </c>
      <c r="B7" s="11">
        <v>30000000</v>
      </c>
      <c r="C7" s="11" t="s">
        <v>28</v>
      </c>
    </row>
    <row r="8" spans="1:3" ht="18" customHeight="1" x14ac:dyDescent="0.15">
      <c r="A8" s="5"/>
      <c r="B8" s="11"/>
      <c r="C8" s="11"/>
    </row>
    <row r="9" spans="1:3" ht="18" customHeight="1" x14ac:dyDescent="0.15">
      <c r="A9" s="5"/>
      <c r="B9" s="11"/>
      <c r="C9" s="11"/>
    </row>
    <row r="10" spans="1:3" ht="18" customHeight="1" thickBot="1" x14ac:dyDescent="0.2">
      <c r="A10" s="4" t="s">
        <v>6</v>
      </c>
      <c r="B10" s="12">
        <f>SUM(B7:B9)</f>
        <v>30000000</v>
      </c>
      <c r="C10" s="12" t="s">
        <v>23</v>
      </c>
    </row>
    <row r="11" spans="1:3" ht="18" customHeight="1" thickTop="1" x14ac:dyDescent="0.15">
      <c r="A11" s="5" t="s">
        <v>7</v>
      </c>
      <c r="B11" s="1"/>
      <c r="C11" s="1"/>
    </row>
    <row r="12" spans="1:3" ht="18" customHeight="1" x14ac:dyDescent="0.15">
      <c r="A12" s="5" t="s">
        <v>15</v>
      </c>
      <c r="B12" s="11">
        <v>24794021</v>
      </c>
      <c r="C12" s="11">
        <v>307445</v>
      </c>
    </row>
    <row r="13" spans="1:3" ht="18" customHeight="1" x14ac:dyDescent="0.15">
      <c r="A13" s="15" t="s">
        <v>16</v>
      </c>
      <c r="B13" s="11">
        <v>29691368</v>
      </c>
      <c r="C13" s="11">
        <f>ROUND(B13*0.041,0)</f>
        <v>1217346</v>
      </c>
    </row>
    <row r="14" spans="1:3" ht="18" customHeight="1" x14ac:dyDescent="0.15">
      <c r="A14" s="15" t="s">
        <v>17</v>
      </c>
      <c r="B14" s="11">
        <v>185265</v>
      </c>
      <c r="C14" s="11">
        <f t="shared" ref="C14:C15" si="0">ROUND(B14*0.041,0)</f>
        <v>7596</v>
      </c>
    </row>
    <row r="15" spans="1:3" ht="18" customHeight="1" x14ac:dyDescent="0.15">
      <c r="A15" s="16" t="s">
        <v>18</v>
      </c>
      <c r="B15" s="11">
        <v>230269</v>
      </c>
      <c r="C15" s="11">
        <f t="shared" si="0"/>
        <v>9441</v>
      </c>
    </row>
    <row r="16" spans="1:3" ht="18" customHeight="1" x14ac:dyDescent="0.15">
      <c r="A16" s="10" t="s">
        <v>19</v>
      </c>
      <c r="B16" s="11">
        <v>901980</v>
      </c>
      <c r="C16" s="11">
        <f>ROUND(B16*0.161,0)</f>
        <v>145219</v>
      </c>
    </row>
    <row r="17" spans="1:3" ht="18" customHeight="1" x14ac:dyDescent="0.15">
      <c r="A17" s="10" t="s">
        <v>20</v>
      </c>
      <c r="B17" s="11">
        <v>66300</v>
      </c>
      <c r="C17" s="11">
        <f>ROUND(B17*0.0743,0)</f>
        <v>4926</v>
      </c>
    </row>
    <row r="18" spans="1:3" ht="18" customHeight="1" x14ac:dyDescent="0.15">
      <c r="A18" s="10" t="s">
        <v>21</v>
      </c>
      <c r="B18" s="11">
        <v>190190</v>
      </c>
      <c r="C18" s="11">
        <v>0</v>
      </c>
    </row>
    <row r="19" spans="1:3" ht="18" customHeight="1" thickBot="1" x14ac:dyDescent="0.2">
      <c r="A19" s="4" t="s">
        <v>6</v>
      </c>
      <c r="B19" s="12">
        <f>SUM(B12:B18)</f>
        <v>56059393</v>
      </c>
      <c r="C19" s="12">
        <f>SUM(C12:C18)</f>
        <v>1691973</v>
      </c>
    </row>
    <row r="20" spans="1:3" ht="18" customHeight="1" thickTop="1" x14ac:dyDescent="0.15">
      <c r="A20" s="2" t="s">
        <v>8</v>
      </c>
      <c r="B20" s="11">
        <f>B19+B10</f>
        <v>86059393</v>
      </c>
      <c r="C20" s="11">
        <f>C19</f>
        <v>1691973</v>
      </c>
    </row>
  </sheetData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長期延滞債権の明細（一般会計等）</vt:lpstr>
      <vt:lpstr>長期延滞債権の明細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2022-03-23T09:38:03Z</cp:lastPrinted>
  <dcterms:modified xsi:type="dcterms:W3CDTF">2022-03-23T09:38:03Z</dcterms:modified>
</cp:coreProperties>
</file>