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codeName="ThisWorkbook"/>
  <mc:AlternateContent xmlns:mc="http://schemas.openxmlformats.org/markup-compatibility/2006">
    <mc:Choice Requires="x15">
      <x15ac:absPath xmlns:x15ac="http://schemas.microsoft.com/office/spreadsheetml/2010/11/ac" url="T:\000公会計\01地方公共団体\664越生町\2020\04納品\②財務書類４表及び附属明細書\附属明細書\"/>
    </mc:Choice>
  </mc:AlternateContent>
  <xr:revisionPtr revIDLastSave="0" documentId="13_ncr:1_{6C97A03E-B752-4B22-AF08-153937B752BC}" xr6:coauthVersionLast="47" xr6:coauthVersionMax="47" xr10:uidLastSave="{00000000-0000-0000-0000-000000000000}"/>
  <bookViews>
    <workbookView xWindow="2730" yWindow="2730" windowWidth="14400" windowHeight="11385" xr2:uid="{00000000-000D-0000-FFFF-FFFF00000000}"/>
  </bookViews>
  <sheets>
    <sheet name="有形固定資産の明細_一般会計等" sheetId="1" r:id="rId1"/>
    <sheet name="有形固定資産の明細_全体会計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2" i="2" l="1"/>
  <c r="H21" i="2"/>
  <c r="H19" i="2"/>
  <c r="H18" i="2"/>
  <c r="H20" i="2"/>
  <c r="H17" i="2"/>
  <c r="F23" i="2"/>
  <c r="F22" i="2"/>
  <c r="F19" i="2"/>
  <c r="F18" i="2"/>
  <c r="G22" i="2"/>
  <c r="G19" i="2"/>
  <c r="G18" i="2"/>
  <c r="E22" i="2"/>
  <c r="E21" i="2"/>
  <c r="E20" i="2"/>
  <c r="E19" i="2"/>
  <c r="E18" i="2"/>
  <c r="E17" i="2"/>
  <c r="D22" i="2"/>
  <c r="D19" i="2"/>
  <c r="C22" i="2"/>
  <c r="C19" i="2"/>
  <c r="B16" i="2" l="1"/>
  <c r="B23" i="2" s="1"/>
  <c r="C16" i="2" l="1"/>
  <c r="C23" i="2" s="1"/>
  <c r="D16" i="2"/>
  <c r="D23" i="2" s="1"/>
  <c r="E16" i="2"/>
  <c r="E23" i="2" s="1"/>
  <c r="F16" i="2"/>
  <c r="G16" i="2"/>
  <c r="G23" i="2" s="1"/>
  <c r="H16" i="2"/>
  <c r="H23" i="2" s="1"/>
</calcChain>
</file>

<file path=xl/sharedStrings.xml><?xml version="1.0" encoding="utf-8"?>
<sst xmlns="http://schemas.openxmlformats.org/spreadsheetml/2006/main" count="174" uniqueCount="29">
  <si>
    <t>有形固定資産の明細</t>
  </si>
  <si>
    <t>自治体名：越生町</t>
  </si>
  <si>
    <t>年度：令和2年度</t>
  </si>
  <si>
    <t>会計：一般会計等</t>
  </si>
  <si>
    <t>（単位：千円）</t>
  </si>
  <si>
    <t>区分</t>
  </si>
  <si>
    <t>前年度末残高_x000D_
(A)</t>
  </si>
  <si>
    <t>本年度増加額_x000D_
(B)</t>
  </si>
  <si>
    <t>本年度減少額_x000D_
(C)</t>
  </si>
  <si>
    <t>本年度末残高_x000D_
(A)+(B)-(C)_x000D_
(D)</t>
  </si>
  <si>
    <t>本年度末_x000D_
減価償却累計額_x000D_
(E)</t>
  </si>
  <si>
    <t>本年度減価償却額_x000D_
(F)</t>
  </si>
  <si>
    <t>差引本年度末残高_x000D_
(D)-(E)_x000D_
(G)</t>
  </si>
  <si>
    <t>事業用資産</t>
  </si>
  <si>
    <t>　土地</t>
  </si>
  <si>
    <t>-</t>
  </si>
  <si>
    <t>　立木竹</t>
  </si>
  <si>
    <t>　建物</t>
  </si>
  <si>
    <t>　工作物</t>
  </si>
  <si>
    <t>　船舶</t>
  </si>
  <si>
    <t>　浮標等</t>
  </si>
  <si>
    <t>　航空機</t>
  </si>
  <si>
    <t>　その他</t>
  </si>
  <si>
    <t>　建設仮勘定</t>
  </si>
  <si>
    <t>インフラ資産</t>
  </si>
  <si>
    <t>物品</t>
  </si>
  <si>
    <t>合計</t>
  </si>
  <si>
    <t>会計：全体会計</t>
  </si>
  <si>
    <t>-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</si>
</sst>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游ゴシック"/>
      <family val="2"/>
      <scheme val="minor"/>
    </font>
    <font>
      <sz val="11"/>
      <color theme="1"/>
      <name val="ＭＳ Ｐゴシック"/>
      <family val="3"/>
      <charset val="128"/>
    </font>
    <font>
      <b/>
      <sz val="18"/>
      <color theme="1"/>
      <name val="ＭＳ Ｐゴシック"/>
      <family val="3"/>
      <charset val="128"/>
    </font>
    <font>
      <sz val="9"/>
      <color theme="1"/>
      <name val="ＭＳ Ｐゴシック"/>
      <family val="3"/>
      <charset val="128"/>
    </font>
    <font>
      <b/>
      <sz val="9"/>
      <color theme="1"/>
      <name val="ＭＳ Ｐゴシック"/>
      <family val="3"/>
      <charset val="128"/>
    </font>
    <font>
      <sz val="6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3" fontId="1" fillId="0" borderId="0" xfId="0" applyNumberFormat="1" applyFont="1"/>
    <xf numFmtId="3" fontId="3" fillId="0" borderId="1" xfId="0" applyNumberFormat="1" applyFont="1" applyBorder="1" applyAlignment="1">
      <alignment horizontal="right" vertical="center"/>
    </xf>
    <xf numFmtId="3" fontId="4" fillId="2" borderId="1" xfId="0" applyNumberFormat="1" applyFont="1" applyFill="1" applyBorder="1" applyAlignment="1">
      <alignment horizontal="center" vertical="center" wrapText="1"/>
    </xf>
    <xf numFmtId="3" fontId="1" fillId="0" borderId="0" xfId="0" applyNumberFormat="1" applyFont="1" applyAlignment="1">
      <alignment horizontal="right"/>
    </xf>
    <xf numFmtId="3" fontId="4" fillId="2" borderId="1" xfId="0" applyNumberFormat="1" applyFont="1" applyFill="1" applyBorder="1" applyAlignment="1">
      <alignment horizontal="center" vertical="center"/>
    </xf>
    <xf numFmtId="3" fontId="3" fillId="0" borderId="1" xfId="0" applyNumberFormat="1" applyFont="1" applyBorder="1" applyAlignment="1">
      <alignment horizontal="left" vertical="center"/>
    </xf>
    <xf numFmtId="3" fontId="3" fillId="0" borderId="0" xfId="0" applyNumberFormat="1" applyFont="1"/>
    <xf numFmtId="3" fontId="2" fillId="0" borderId="0" xfId="0" applyNumberFormat="1" applyFont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</a:ln>
        <a:ln w="12700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H23"/>
  <sheetViews>
    <sheetView tabSelected="1" workbookViewId="0">
      <selection activeCell="D37" sqref="D37"/>
    </sheetView>
  </sheetViews>
  <sheetFormatPr defaultColWidth="8.875" defaultRowHeight="11.25" x14ac:dyDescent="0.15"/>
  <cols>
    <col min="1" max="1" width="30.875" style="7" customWidth="1"/>
    <col min="2" max="8" width="15.875" style="7" customWidth="1"/>
    <col min="9" max="16384" width="8.875" style="7"/>
  </cols>
  <sheetData>
    <row r="1" spans="1:8" ht="21" x14ac:dyDescent="0.15">
      <c r="A1" s="8" t="s">
        <v>0</v>
      </c>
      <c r="B1" s="8"/>
      <c r="C1" s="8"/>
      <c r="D1" s="8"/>
      <c r="E1" s="8"/>
      <c r="F1" s="8"/>
      <c r="G1" s="8"/>
      <c r="H1" s="8"/>
    </row>
    <row r="2" spans="1:8" ht="13.5" x14ac:dyDescent="0.15">
      <c r="A2" s="1" t="s">
        <v>1</v>
      </c>
      <c r="B2" s="1"/>
      <c r="C2" s="1"/>
      <c r="D2" s="1"/>
      <c r="E2" s="1"/>
      <c r="F2" s="1"/>
      <c r="G2" s="1"/>
      <c r="H2" s="4" t="s">
        <v>2</v>
      </c>
    </row>
    <row r="3" spans="1:8" ht="13.5" x14ac:dyDescent="0.15">
      <c r="A3" s="1" t="s">
        <v>3</v>
      </c>
      <c r="B3" s="1"/>
      <c r="C3" s="1"/>
      <c r="D3" s="1"/>
      <c r="E3" s="1"/>
      <c r="F3" s="1"/>
      <c r="G3" s="1"/>
      <c r="H3" s="1"/>
    </row>
    <row r="4" spans="1:8" ht="13.5" x14ac:dyDescent="0.15">
      <c r="A4" s="1"/>
      <c r="B4" s="1"/>
      <c r="C4" s="1"/>
      <c r="D4" s="1"/>
      <c r="E4" s="1"/>
      <c r="F4" s="1"/>
      <c r="G4" s="1"/>
      <c r="H4" s="4" t="s">
        <v>4</v>
      </c>
    </row>
    <row r="5" spans="1:8" ht="33.75" x14ac:dyDescent="0.15">
      <c r="A5" s="5" t="s">
        <v>5</v>
      </c>
      <c r="B5" s="3" t="s">
        <v>6</v>
      </c>
      <c r="C5" s="3" t="s">
        <v>7</v>
      </c>
      <c r="D5" s="3" t="s">
        <v>8</v>
      </c>
      <c r="E5" s="3" t="s">
        <v>9</v>
      </c>
      <c r="F5" s="3" t="s">
        <v>10</v>
      </c>
      <c r="G5" s="3" t="s">
        <v>11</v>
      </c>
      <c r="H5" s="3" t="s">
        <v>12</v>
      </c>
    </row>
    <row r="6" spans="1:8" x14ac:dyDescent="0.15">
      <c r="A6" s="6" t="s">
        <v>13</v>
      </c>
      <c r="B6" s="2">
        <v>14630990</v>
      </c>
      <c r="C6" s="2">
        <v>186250</v>
      </c>
      <c r="D6" s="2">
        <v>5342</v>
      </c>
      <c r="E6" s="2">
        <v>14811897</v>
      </c>
      <c r="F6" s="2">
        <v>7825283</v>
      </c>
      <c r="G6" s="2">
        <v>206890</v>
      </c>
      <c r="H6" s="2">
        <v>6986615</v>
      </c>
    </row>
    <row r="7" spans="1:8" x14ac:dyDescent="0.15">
      <c r="A7" s="6" t="s">
        <v>14</v>
      </c>
      <c r="B7" s="2">
        <v>3816940</v>
      </c>
      <c r="C7" s="2">
        <v>0</v>
      </c>
      <c r="D7" s="2" t="s">
        <v>15</v>
      </c>
      <c r="E7" s="2">
        <v>3816940</v>
      </c>
      <c r="F7" s="2" t="s">
        <v>15</v>
      </c>
      <c r="G7" s="2" t="s">
        <v>15</v>
      </c>
      <c r="H7" s="2">
        <v>3816940</v>
      </c>
    </row>
    <row r="8" spans="1:8" x14ac:dyDescent="0.15">
      <c r="A8" s="6" t="s">
        <v>16</v>
      </c>
      <c r="B8" s="2">
        <v>531495</v>
      </c>
      <c r="C8" s="2" t="s">
        <v>15</v>
      </c>
      <c r="D8" s="2" t="s">
        <v>15</v>
      </c>
      <c r="E8" s="2">
        <v>531495</v>
      </c>
      <c r="F8" s="2" t="s">
        <v>15</v>
      </c>
      <c r="G8" s="2" t="s">
        <v>15</v>
      </c>
      <c r="H8" s="2">
        <v>531495</v>
      </c>
    </row>
    <row r="9" spans="1:8" x14ac:dyDescent="0.15">
      <c r="A9" s="6" t="s">
        <v>17</v>
      </c>
      <c r="B9" s="2">
        <v>9501828</v>
      </c>
      <c r="C9" s="2">
        <v>176489</v>
      </c>
      <c r="D9" s="2">
        <v>5342</v>
      </c>
      <c r="E9" s="2">
        <v>9672975</v>
      </c>
      <c r="F9" s="2">
        <v>7220434</v>
      </c>
      <c r="G9" s="2">
        <v>176252</v>
      </c>
      <c r="H9" s="2">
        <v>2452541</v>
      </c>
    </row>
    <row r="10" spans="1:8" x14ac:dyDescent="0.15">
      <c r="A10" s="6" t="s">
        <v>18</v>
      </c>
      <c r="B10" s="2">
        <v>780726</v>
      </c>
      <c r="C10" s="2">
        <v>9761</v>
      </c>
      <c r="D10" s="2" t="s">
        <v>15</v>
      </c>
      <c r="E10" s="2">
        <v>790488</v>
      </c>
      <c r="F10" s="2">
        <v>604849</v>
      </c>
      <c r="G10" s="2">
        <v>30638</v>
      </c>
      <c r="H10" s="2">
        <v>185639</v>
      </c>
    </row>
    <row r="11" spans="1:8" x14ac:dyDescent="0.15">
      <c r="A11" s="6" t="s">
        <v>19</v>
      </c>
      <c r="B11" s="2" t="s">
        <v>15</v>
      </c>
      <c r="C11" s="2" t="s">
        <v>15</v>
      </c>
      <c r="D11" s="2" t="s">
        <v>15</v>
      </c>
      <c r="E11" s="2" t="s">
        <v>15</v>
      </c>
      <c r="F11" s="2" t="s">
        <v>15</v>
      </c>
      <c r="G11" s="2" t="s">
        <v>15</v>
      </c>
      <c r="H11" s="2" t="s">
        <v>15</v>
      </c>
    </row>
    <row r="12" spans="1:8" x14ac:dyDescent="0.15">
      <c r="A12" s="6" t="s">
        <v>20</v>
      </c>
      <c r="B12" s="2" t="s">
        <v>15</v>
      </c>
      <c r="C12" s="2" t="s">
        <v>15</v>
      </c>
      <c r="D12" s="2" t="s">
        <v>15</v>
      </c>
      <c r="E12" s="2" t="s">
        <v>15</v>
      </c>
      <c r="F12" s="2" t="s">
        <v>15</v>
      </c>
      <c r="G12" s="2" t="s">
        <v>15</v>
      </c>
      <c r="H12" s="2" t="s">
        <v>15</v>
      </c>
    </row>
    <row r="13" spans="1:8" x14ac:dyDescent="0.15">
      <c r="A13" s="6" t="s">
        <v>21</v>
      </c>
      <c r="B13" s="2" t="s">
        <v>15</v>
      </c>
      <c r="C13" s="2" t="s">
        <v>15</v>
      </c>
      <c r="D13" s="2" t="s">
        <v>15</v>
      </c>
      <c r="E13" s="2" t="s">
        <v>15</v>
      </c>
      <c r="F13" s="2" t="s">
        <v>15</v>
      </c>
      <c r="G13" s="2" t="s">
        <v>15</v>
      </c>
      <c r="H13" s="2" t="s">
        <v>15</v>
      </c>
    </row>
    <row r="14" spans="1:8" x14ac:dyDescent="0.15">
      <c r="A14" s="6" t="s">
        <v>22</v>
      </c>
      <c r="B14" s="2" t="s">
        <v>15</v>
      </c>
      <c r="C14" s="2" t="s">
        <v>15</v>
      </c>
      <c r="D14" s="2" t="s">
        <v>15</v>
      </c>
      <c r="E14" s="2" t="s">
        <v>15</v>
      </c>
      <c r="F14" s="2" t="s">
        <v>15</v>
      </c>
      <c r="G14" s="2" t="s">
        <v>15</v>
      </c>
      <c r="H14" s="2" t="s">
        <v>15</v>
      </c>
    </row>
    <row r="15" spans="1:8" x14ac:dyDescent="0.15">
      <c r="A15" s="6" t="s">
        <v>23</v>
      </c>
      <c r="B15" s="2" t="s">
        <v>15</v>
      </c>
      <c r="C15" s="2" t="s">
        <v>15</v>
      </c>
      <c r="D15" s="2" t="s">
        <v>15</v>
      </c>
      <c r="E15" s="2" t="s">
        <v>15</v>
      </c>
      <c r="F15" s="2" t="s">
        <v>15</v>
      </c>
      <c r="G15" s="2" t="s">
        <v>15</v>
      </c>
      <c r="H15" s="2" t="s">
        <v>15</v>
      </c>
    </row>
    <row r="16" spans="1:8" x14ac:dyDescent="0.15">
      <c r="A16" s="6" t="s">
        <v>24</v>
      </c>
      <c r="B16" s="2">
        <v>13620552</v>
      </c>
      <c r="C16" s="2">
        <v>398926</v>
      </c>
      <c r="D16" s="2">
        <v>53675</v>
      </c>
      <c r="E16" s="2">
        <v>13965802</v>
      </c>
      <c r="F16" s="2">
        <v>10680958</v>
      </c>
      <c r="G16" s="2">
        <v>88733</v>
      </c>
      <c r="H16" s="2">
        <v>3284845</v>
      </c>
    </row>
    <row r="17" spans="1:8" x14ac:dyDescent="0.15">
      <c r="A17" s="6" t="s">
        <v>14</v>
      </c>
      <c r="B17" s="2">
        <v>1288836</v>
      </c>
      <c r="C17" s="2">
        <v>55160</v>
      </c>
      <c r="D17" s="2">
        <v>0</v>
      </c>
      <c r="E17" s="2">
        <v>1343996</v>
      </c>
      <c r="F17" s="2" t="s">
        <v>15</v>
      </c>
      <c r="G17" s="2" t="s">
        <v>15</v>
      </c>
      <c r="H17" s="2">
        <v>1343996</v>
      </c>
    </row>
    <row r="18" spans="1:8" x14ac:dyDescent="0.15">
      <c r="A18" s="6" t="s">
        <v>17</v>
      </c>
      <c r="B18" s="2">
        <v>78241</v>
      </c>
      <c r="C18" s="2" t="s">
        <v>15</v>
      </c>
      <c r="D18" s="2" t="s">
        <v>15</v>
      </c>
      <c r="E18" s="2">
        <v>78241</v>
      </c>
      <c r="F18" s="2">
        <v>57681</v>
      </c>
      <c r="G18" s="2">
        <v>2661</v>
      </c>
      <c r="H18" s="2">
        <v>20561</v>
      </c>
    </row>
    <row r="19" spans="1:8" x14ac:dyDescent="0.15">
      <c r="A19" s="6" t="s">
        <v>18</v>
      </c>
      <c r="B19" s="2">
        <v>12080142</v>
      </c>
      <c r="C19" s="2">
        <v>15020</v>
      </c>
      <c r="D19" s="2" t="s">
        <v>15</v>
      </c>
      <c r="E19" s="2">
        <v>12095161</v>
      </c>
      <c r="F19" s="2">
        <v>10623277</v>
      </c>
      <c r="G19" s="2">
        <v>86072</v>
      </c>
      <c r="H19" s="2">
        <v>1471884</v>
      </c>
    </row>
    <row r="20" spans="1:8" x14ac:dyDescent="0.15">
      <c r="A20" s="6" t="s">
        <v>22</v>
      </c>
      <c r="B20" s="2" t="s">
        <v>15</v>
      </c>
      <c r="C20" s="2" t="s">
        <v>15</v>
      </c>
      <c r="D20" s="2" t="s">
        <v>15</v>
      </c>
      <c r="E20" s="2" t="s">
        <v>15</v>
      </c>
      <c r="F20" s="2" t="s">
        <v>15</v>
      </c>
      <c r="G20" s="2" t="s">
        <v>15</v>
      </c>
      <c r="H20" s="2" t="s">
        <v>15</v>
      </c>
    </row>
    <row r="21" spans="1:8" x14ac:dyDescent="0.15">
      <c r="A21" s="6" t="s">
        <v>23</v>
      </c>
      <c r="B21" s="2">
        <v>173333</v>
      </c>
      <c r="C21" s="2">
        <v>328746</v>
      </c>
      <c r="D21" s="2">
        <v>53675</v>
      </c>
      <c r="E21" s="2">
        <v>448403</v>
      </c>
      <c r="F21" s="2" t="s">
        <v>15</v>
      </c>
      <c r="G21" s="2" t="s">
        <v>15</v>
      </c>
      <c r="H21" s="2">
        <v>448403</v>
      </c>
    </row>
    <row r="22" spans="1:8" x14ac:dyDescent="0.15">
      <c r="A22" s="6" t="s">
        <v>25</v>
      </c>
      <c r="B22" s="2">
        <v>244205</v>
      </c>
      <c r="C22" s="2">
        <v>36028</v>
      </c>
      <c r="D22" s="2">
        <v>1850</v>
      </c>
      <c r="E22" s="2">
        <v>278384</v>
      </c>
      <c r="F22" s="2">
        <v>221300</v>
      </c>
      <c r="G22" s="2">
        <v>8435</v>
      </c>
      <c r="H22" s="2">
        <v>57083</v>
      </c>
    </row>
    <row r="23" spans="1:8" x14ac:dyDescent="0.15">
      <c r="A23" s="6" t="s">
        <v>26</v>
      </c>
      <c r="B23" s="2">
        <v>28495747</v>
      </c>
      <c r="C23" s="2">
        <v>621204</v>
      </c>
      <c r="D23" s="2">
        <v>60868</v>
      </c>
      <c r="E23" s="2">
        <v>29056083</v>
      </c>
      <c r="F23" s="2">
        <v>18727540</v>
      </c>
      <c r="G23" s="2">
        <v>304058</v>
      </c>
      <c r="H23" s="2">
        <v>10328543</v>
      </c>
    </row>
  </sheetData>
  <mergeCells count="1">
    <mergeCell ref="A1:H1"/>
  </mergeCells>
  <phoneticPr fontId="5"/>
  <printOptions horizontalCentered="1"/>
  <pageMargins left="0.98425196850393704" right="0.39370078740157477" top="0.39370078740157477" bottom="0.39370078740157477" header="0.19444444444444445" footer="0.19444444444444445"/>
  <pageSetup paperSize="9" scale="5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587072-E61B-4AB8-A788-78A634B4584A}">
  <sheetPr codeName="Sheet2">
    <pageSetUpPr fitToPage="1"/>
  </sheetPr>
  <dimension ref="A1:H23"/>
  <sheetViews>
    <sheetView workbookViewId="0">
      <selection activeCell="H16" sqref="H16"/>
    </sheetView>
  </sheetViews>
  <sheetFormatPr defaultColWidth="8.875" defaultRowHeight="11.25" x14ac:dyDescent="0.15"/>
  <cols>
    <col min="1" max="1" width="30.875" style="7" customWidth="1"/>
    <col min="2" max="8" width="15.875" style="7" customWidth="1"/>
    <col min="9" max="16384" width="8.875" style="7"/>
  </cols>
  <sheetData>
    <row r="1" spans="1:8" ht="21" x14ac:dyDescent="0.15">
      <c r="A1" s="8" t="s">
        <v>0</v>
      </c>
      <c r="B1" s="8"/>
      <c r="C1" s="8"/>
      <c r="D1" s="8"/>
      <c r="E1" s="8"/>
      <c r="F1" s="8"/>
      <c r="G1" s="8"/>
      <c r="H1" s="8"/>
    </row>
    <row r="2" spans="1:8" ht="13.5" x14ac:dyDescent="0.15">
      <c r="A2" s="1" t="s">
        <v>1</v>
      </c>
      <c r="B2" s="1"/>
      <c r="C2" s="1"/>
      <c r="D2" s="1"/>
      <c r="E2" s="1"/>
      <c r="F2" s="1"/>
      <c r="G2" s="1"/>
      <c r="H2" s="4" t="s">
        <v>2</v>
      </c>
    </row>
    <row r="3" spans="1:8" ht="13.5" x14ac:dyDescent="0.15">
      <c r="A3" s="1" t="s">
        <v>27</v>
      </c>
      <c r="B3" s="1"/>
      <c r="C3" s="1"/>
      <c r="D3" s="1"/>
      <c r="E3" s="1"/>
      <c r="F3" s="1"/>
      <c r="G3" s="1"/>
      <c r="H3" s="1"/>
    </row>
    <row r="4" spans="1:8" ht="13.5" x14ac:dyDescent="0.15">
      <c r="A4" s="1"/>
      <c r="B4" s="1"/>
      <c r="C4" s="1"/>
      <c r="D4" s="1"/>
      <c r="E4" s="1"/>
      <c r="F4" s="1"/>
      <c r="G4" s="1"/>
      <c r="H4" s="4" t="s">
        <v>4</v>
      </c>
    </row>
    <row r="5" spans="1:8" ht="33.75" x14ac:dyDescent="0.15">
      <c r="A5" s="5" t="s">
        <v>5</v>
      </c>
      <c r="B5" s="3" t="s">
        <v>6</v>
      </c>
      <c r="C5" s="3" t="s">
        <v>7</v>
      </c>
      <c r="D5" s="3" t="s">
        <v>8</v>
      </c>
      <c r="E5" s="3" t="s">
        <v>9</v>
      </c>
      <c r="F5" s="3" t="s">
        <v>10</v>
      </c>
      <c r="G5" s="3" t="s">
        <v>11</v>
      </c>
      <c r="H5" s="3" t="s">
        <v>12</v>
      </c>
    </row>
    <row r="6" spans="1:8" x14ac:dyDescent="0.15">
      <c r="A6" s="6" t="s">
        <v>13</v>
      </c>
      <c r="B6" s="2">
        <v>14630990</v>
      </c>
      <c r="C6" s="2">
        <v>186250</v>
      </c>
      <c r="D6" s="2">
        <v>5342</v>
      </c>
      <c r="E6" s="2">
        <v>14811897</v>
      </c>
      <c r="F6" s="2">
        <v>7825283</v>
      </c>
      <c r="G6" s="2">
        <v>206890</v>
      </c>
      <c r="H6" s="2">
        <v>6986615</v>
      </c>
    </row>
    <row r="7" spans="1:8" x14ac:dyDescent="0.15">
      <c r="A7" s="6" t="s">
        <v>14</v>
      </c>
      <c r="B7" s="2">
        <v>3816940</v>
      </c>
      <c r="C7" s="2">
        <v>0</v>
      </c>
      <c r="D7" s="2" t="s">
        <v>15</v>
      </c>
      <c r="E7" s="2">
        <v>3816940</v>
      </c>
      <c r="F7" s="2" t="s">
        <v>15</v>
      </c>
      <c r="G7" s="2" t="s">
        <v>15</v>
      </c>
      <c r="H7" s="2">
        <v>3816940</v>
      </c>
    </row>
    <row r="8" spans="1:8" x14ac:dyDescent="0.15">
      <c r="A8" s="6" t="s">
        <v>16</v>
      </c>
      <c r="B8" s="2">
        <v>531495</v>
      </c>
      <c r="C8" s="2" t="s">
        <v>15</v>
      </c>
      <c r="D8" s="2" t="s">
        <v>15</v>
      </c>
      <c r="E8" s="2">
        <v>531495</v>
      </c>
      <c r="F8" s="2" t="s">
        <v>15</v>
      </c>
      <c r="G8" s="2" t="s">
        <v>15</v>
      </c>
      <c r="H8" s="2">
        <v>531495</v>
      </c>
    </row>
    <row r="9" spans="1:8" x14ac:dyDescent="0.15">
      <c r="A9" s="6" t="s">
        <v>17</v>
      </c>
      <c r="B9" s="2">
        <v>9501828</v>
      </c>
      <c r="C9" s="2">
        <v>176489</v>
      </c>
      <c r="D9" s="2">
        <v>5342</v>
      </c>
      <c r="E9" s="2">
        <v>9672975</v>
      </c>
      <c r="F9" s="2">
        <v>7220434</v>
      </c>
      <c r="G9" s="2">
        <v>176252</v>
      </c>
      <c r="H9" s="2">
        <v>2452541</v>
      </c>
    </row>
    <row r="10" spans="1:8" x14ac:dyDescent="0.15">
      <c r="A10" s="6" t="s">
        <v>18</v>
      </c>
      <c r="B10" s="2">
        <v>780726</v>
      </c>
      <c r="C10" s="2">
        <v>9761</v>
      </c>
      <c r="D10" s="2" t="s">
        <v>15</v>
      </c>
      <c r="E10" s="2">
        <v>790488</v>
      </c>
      <c r="F10" s="2">
        <v>604849</v>
      </c>
      <c r="G10" s="2">
        <v>30638</v>
      </c>
      <c r="H10" s="2">
        <v>185639</v>
      </c>
    </row>
    <row r="11" spans="1:8" x14ac:dyDescent="0.15">
      <c r="A11" s="6" t="s">
        <v>19</v>
      </c>
      <c r="B11" s="2" t="s">
        <v>15</v>
      </c>
      <c r="C11" s="2" t="s">
        <v>15</v>
      </c>
      <c r="D11" s="2" t="s">
        <v>15</v>
      </c>
      <c r="E11" s="2" t="s">
        <v>15</v>
      </c>
      <c r="F11" s="2" t="s">
        <v>15</v>
      </c>
      <c r="G11" s="2" t="s">
        <v>15</v>
      </c>
      <c r="H11" s="2" t="s">
        <v>15</v>
      </c>
    </row>
    <row r="12" spans="1:8" x14ac:dyDescent="0.15">
      <c r="A12" s="6" t="s">
        <v>20</v>
      </c>
      <c r="B12" s="2" t="s">
        <v>15</v>
      </c>
      <c r="C12" s="2" t="s">
        <v>15</v>
      </c>
      <c r="D12" s="2" t="s">
        <v>15</v>
      </c>
      <c r="E12" s="2" t="s">
        <v>15</v>
      </c>
      <c r="F12" s="2" t="s">
        <v>15</v>
      </c>
      <c r="G12" s="2" t="s">
        <v>15</v>
      </c>
      <c r="H12" s="2" t="s">
        <v>15</v>
      </c>
    </row>
    <row r="13" spans="1:8" x14ac:dyDescent="0.15">
      <c r="A13" s="6" t="s">
        <v>21</v>
      </c>
      <c r="B13" s="2" t="s">
        <v>15</v>
      </c>
      <c r="C13" s="2" t="s">
        <v>15</v>
      </c>
      <c r="D13" s="2" t="s">
        <v>15</v>
      </c>
      <c r="E13" s="2" t="s">
        <v>15</v>
      </c>
      <c r="F13" s="2" t="s">
        <v>15</v>
      </c>
      <c r="G13" s="2" t="s">
        <v>15</v>
      </c>
      <c r="H13" s="2" t="s">
        <v>15</v>
      </c>
    </row>
    <row r="14" spans="1:8" x14ac:dyDescent="0.15">
      <c r="A14" s="6" t="s">
        <v>22</v>
      </c>
      <c r="B14" s="2" t="s">
        <v>15</v>
      </c>
      <c r="C14" s="2" t="s">
        <v>15</v>
      </c>
      <c r="D14" s="2" t="s">
        <v>15</v>
      </c>
      <c r="E14" s="2" t="s">
        <v>15</v>
      </c>
      <c r="F14" s="2" t="s">
        <v>15</v>
      </c>
      <c r="G14" s="2" t="s">
        <v>15</v>
      </c>
      <c r="H14" s="2" t="s">
        <v>15</v>
      </c>
    </row>
    <row r="15" spans="1:8" x14ac:dyDescent="0.15">
      <c r="A15" s="6" t="s">
        <v>23</v>
      </c>
      <c r="B15" s="2" t="s">
        <v>15</v>
      </c>
      <c r="C15" s="2" t="s">
        <v>15</v>
      </c>
      <c r="D15" s="2" t="s">
        <v>15</v>
      </c>
      <c r="E15" s="2" t="s">
        <v>15</v>
      </c>
      <c r="F15" s="2" t="s">
        <v>15</v>
      </c>
      <c r="G15" s="2" t="s">
        <v>15</v>
      </c>
      <c r="H15" s="2" t="s">
        <v>15</v>
      </c>
    </row>
    <row r="16" spans="1:8" x14ac:dyDescent="0.15">
      <c r="A16" s="6" t="s">
        <v>24</v>
      </c>
      <c r="B16" s="2">
        <f>SUM(B17:B21)</f>
        <v>17204374</v>
      </c>
      <c r="C16" s="2">
        <f t="shared" ref="C16:H16" si="0">SUM(C17:C21)</f>
        <v>462942</v>
      </c>
      <c r="D16" s="2">
        <f t="shared" si="0"/>
        <v>54868</v>
      </c>
      <c r="E16" s="2">
        <f t="shared" si="0"/>
        <v>17612448</v>
      </c>
      <c r="F16" s="2">
        <f t="shared" si="0"/>
        <v>12725102</v>
      </c>
      <c r="G16" s="2">
        <f t="shared" si="0"/>
        <v>159816</v>
      </c>
      <c r="H16" s="2">
        <f t="shared" si="0"/>
        <v>4887346</v>
      </c>
    </row>
    <row r="17" spans="1:8" x14ac:dyDescent="0.15">
      <c r="A17" s="6" t="s">
        <v>14</v>
      </c>
      <c r="B17" s="2">
        <v>1460945</v>
      </c>
      <c r="C17" s="2">
        <v>55160</v>
      </c>
      <c r="D17" s="2" t="s">
        <v>28</v>
      </c>
      <c r="E17" s="2">
        <f>B17+C17</f>
        <v>1516105</v>
      </c>
      <c r="F17" s="2" t="s">
        <v>15</v>
      </c>
      <c r="G17" s="2" t="s">
        <v>15</v>
      </c>
      <c r="H17" s="2">
        <f>E17</f>
        <v>1516105</v>
      </c>
    </row>
    <row r="18" spans="1:8" x14ac:dyDescent="0.15">
      <c r="A18" s="6" t="s">
        <v>17</v>
      </c>
      <c r="B18" s="2">
        <v>1056104</v>
      </c>
      <c r="C18" s="2" t="s">
        <v>15</v>
      </c>
      <c r="D18" s="2" t="s">
        <v>15</v>
      </c>
      <c r="E18" s="2">
        <f>B18</f>
        <v>1056104</v>
      </c>
      <c r="F18" s="2">
        <f>555094+121355</f>
        <v>676449</v>
      </c>
      <c r="G18" s="2">
        <f>23034+3958</f>
        <v>26992</v>
      </c>
      <c r="H18" s="2">
        <f>E18-F18</f>
        <v>379655</v>
      </c>
    </row>
    <row r="19" spans="1:8" x14ac:dyDescent="0.15">
      <c r="A19" s="6" t="s">
        <v>18</v>
      </c>
      <c r="B19" s="2">
        <v>14513992</v>
      </c>
      <c r="C19" s="2">
        <f>15020+64016</f>
        <v>79036</v>
      </c>
      <c r="D19" s="2">
        <f>1193</f>
        <v>1193</v>
      </c>
      <c r="E19" s="2">
        <f>B19+C19-D19</f>
        <v>14591835</v>
      </c>
      <c r="F19" s="2">
        <f>10636814+1411839</f>
        <v>12048653</v>
      </c>
      <c r="G19" s="2">
        <f>86394+46430</f>
        <v>132824</v>
      </c>
      <c r="H19" s="2">
        <f>E19-F19</f>
        <v>2543182</v>
      </c>
    </row>
    <row r="20" spans="1:8" x14ac:dyDescent="0.15">
      <c r="A20" s="6" t="s">
        <v>22</v>
      </c>
      <c r="B20" s="2" t="s">
        <v>15</v>
      </c>
      <c r="C20" s="2" t="s">
        <v>15</v>
      </c>
      <c r="D20" s="2" t="s">
        <v>15</v>
      </c>
      <c r="E20" s="2" t="str">
        <f>B20</f>
        <v>-</v>
      </c>
      <c r="F20" s="2" t="s">
        <v>15</v>
      </c>
      <c r="G20" s="2" t="s">
        <v>15</v>
      </c>
      <c r="H20" s="2" t="str">
        <f t="shared" ref="H20" si="1">E20</f>
        <v>-</v>
      </c>
    </row>
    <row r="21" spans="1:8" x14ac:dyDescent="0.15">
      <c r="A21" s="6" t="s">
        <v>23</v>
      </c>
      <c r="B21" s="2">
        <v>173333</v>
      </c>
      <c r="C21" s="2">
        <v>328746</v>
      </c>
      <c r="D21" s="2">
        <v>53675</v>
      </c>
      <c r="E21" s="2">
        <f>B21+C21-D21</f>
        <v>448404</v>
      </c>
      <c r="F21" s="2" t="s">
        <v>15</v>
      </c>
      <c r="G21" s="2" t="s">
        <v>15</v>
      </c>
      <c r="H21" s="2">
        <f>E21</f>
        <v>448404</v>
      </c>
    </row>
    <row r="22" spans="1:8" x14ac:dyDescent="0.15">
      <c r="A22" s="6" t="s">
        <v>25</v>
      </c>
      <c r="B22" s="2">
        <v>1201351</v>
      </c>
      <c r="C22" s="2">
        <f>36028+26181</f>
        <v>62209</v>
      </c>
      <c r="D22" s="2">
        <f>1850+6033</f>
        <v>7883</v>
      </c>
      <c r="E22" s="2">
        <f>B22+C22-D22</f>
        <v>1255677</v>
      </c>
      <c r="F22" s="2">
        <f>221300+845523</f>
        <v>1066823</v>
      </c>
      <c r="G22" s="2">
        <f>8435+14877</f>
        <v>23312</v>
      </c>
      <c r="H22" s="2">
        <f>E22-F22</f>
        <v>188854</v>
      </c>
    </row>
    <row r="23" spans="1:8" x14ac:dyDescent="0.15">
      <c r="A23" s="6" t="s">
        <v>26</v>
      </c>
      <c r="B23" s="2">
        <f>B6+B16+B22</f>
        <v>33036715</v>
      </c>
      <c r="C23" s="2">
        <f t="shared" ref="C23:H23" si="2">C6+C16+C22</f>
        <v>711401</v>
      </c>
      <c r="D23" s="2">
        <f t="shared" si="2"/>
        <v>68093</v>
      </c>
      <c r="E23" s="2">
        <f>E6+E16+E22</f>
        <v>33680022</v>
      </c>
      <c r="F23" s="2">
        <f>F6+F16+F22</f>
        <v>21617208</v>
      </c>
      <c r="G23" s="2">
        <f t="shared" si="2"/>
        <v>390018</v>
      </c>
      <c r="H23" s="2">
        <f t="shared" si="2"/>
        <v>12062815</v>
      </c>
    </row>
  </sheetData>
  <mergeCells count="1">
    <mergeCell ref="A1:H1"/>
  </mergeCells>
  <phoneticPr fontId="5"/>
  <printOptions horizontalCentered="1"/>
  <pageMargins left="0.98425196850393704" right="0.39370078740157477" top="0.39370078740157477" bottom="0.39370078740157477" header="0.19444444444444445" footer="0.19444444444444445"/>
  <pageSetup paperSize="9" scale="5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有形固定資産の明細_一般会計等</vt:lpstr>
      <vt:lpstr>有形固定資産の明細_全体会計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kanazawa</cp:lastModifiedBy>
  <cp:lastPrinted>2022-03-23T09:36:45Z</cp:lastPrinted>
  <dcterms:modified xsi:type="dcterms:W3CDTF">2022-03-23T09:36:45Z</dcterms:modified>
</cp:coreProperties>
</file>