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0\04納品\②財務書類４表及び附属明細書\附属明細書\"/>
    </mc:Choice>
  </mc:AlternateContent>
  <xr:revisionPtr revIDLastSave="0" documentId="13_ncr:1_{3FA86842-AD09-41EE-BC8B-1CCE0EA9AF99}" xr6:coauthVersionLast="47" xr6:coauthVersionMax="47" xr10:uidLastSave="{00000000-0000-0000-0000-000000000000}"/>
  <bookViews>
    <workbookView xWindow="780" yWindow="780" windowWidth="14400" windowHeight="11385" xr2:uid="{00000000-000D-0000-FFFF-FFFF00000000}"/>
  </bookViews>
  <sheets>
    <sheet name="財源の明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28" i="1"/>
  <c r="E26" i="1"/>
  <c r="E27" i="1"/>
  <c r="E24" i="1"/>
  <c r="E23" i="1"/>
  <c r="E14" i="1" l="1"/>
  <c r="E18" i="1" l="1"/>
  <c r="E20" i="1" s="1"/>
  <c r="E21" i="1" s="1"/>
  <c r="E17" i="1"/>
  <c r="E34" i="1" l="1"/>
  <c r="E35" i="1" s="1"/>
  <c r="E36" i="1" l="1"/>
  <c r="E38" i="1" l="1"/>
  <c r="E43" i="1" s="1"/>
  <c r="E45" i="1" l="1"/>
  <c r="E49" i="1" s="1"/>
  <c r="E22" i="1" l="1"/>
  <c r="E44" i="1"/>
  <c r="E48" i="1" s="1"/>
</calcChain>
</file>

<file path=xl/sharedStrings.xml><?xml version="1.0" encoding="utf-8"?>
<sst xmlns="http://schemas.openxmlformats.org/spreadsheetml/2006/main" count="76" uniqueCount="49">
  <si>
    <t>財源の明細</t>
  </si>
  <si>
    <t>自治体名：越生町</t>
  </si>
  <si>
    <t>会計</t>
  </si>
  <si>
    <t>区分</t>
  </si>
  <si>
    <t>財源の内容</t>
  </si>
  <si>
    <t>金額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</si>
  <si>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</si>
  <si>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</si>
  <si>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</si>
  <si>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</si>
  <si>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</si>
  <si>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</si>
  <si>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</si>
  <si>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</si>
  <si>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(単位：千円)</t>
    <rPh sb="4" eb="6">
      <t>センエン</t>
    </rPh>
    <phoneticPr fontId="3"/>
  </si>
  <si>
    <t>町税</t>
    <rPh sb="0" eb="2">
      <t>チョウゼイ</t>
    </rPh>
    <phoneticPr fontId="3"/>
  </si>
  <si>
    <t>地方譲与税</t>
    <rPh sb="0" eb="2">
      <t>チホウ</t>
    </rPh>
    <rPh sb="2" eb="4">
      <t>ジョウヨ</t>
    </rPh>
    <rPh sb="4" eb="5">
      <t>ゼイ</t>
    </rPh>
    <phoneticPr fontId="3"/>
  </si>
  <si>
    <t>税関連交付金</t>
    <rPh sb="0" eb="1">
      <t>ゼイ</t>
    </rPh>
    <rPh sb="1" eb="3">
      <t>カンレン</t>
    </rPh>
    <rPh sb="3" eb="6">
      <t>コウフキン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</si>
  <si>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</si>
  <si>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地方交付税</t>
    <rPh sb="0" eb="2">
      <t>チホウ</t>
    </rPh>
    <rPh sb="2" eb="5">
      <t>コウフゼイ</t>
    </rPh>
    <phoneticPr fontId="3"/>
  </si>
  <si>
    <t>分担金及び負担金</t>
    <rPh sb="0" eb="3">
      <t>ブンタンキン</t>
    </rPh>
    <rPh sb="3" eb="4">
      <t>オヨ</t>
    </rPh>
    <rPh sb="5" eb="8">
      <t>フタンキン</t>
    </rPh>
    <phoneticPr fontId="3"/>
  </si>
  <si>
    <t>寄附金</t>
    <rPh sb="0" eb="3">
      <t>キフキン</t>
    </rPh>
    <phoneticPr fontId="3"/>
  </si>
  <si>
    <t>国庫支出金</t>
    <rPh sb="0" eb="2">
      <t>コッコ</t>
    </rPh>
    <rPh sb="2" eb="5">
      <t>シシュツキン</t>
    </rPh>
    <phoneticPr fontId="3"/>
  </si>
  <si>
    <t>県支出金</t>
    <rPh sb="0" eb="1">
      <t>ケン</t>
    </rPh>
    <rPh sb="1" eb="4">
      <t>シシュツキン</t>
    </rPh>
    <phoneticPr fontId="3"/>
  </si>
  <si>
    <t>税収等</t>
    <phoneticPr fontId="3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</si>
  <si>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3"/>
  </si>
  <si>
    <t>介護保険料</t>
    <rPh sb="0" eb="2">
      <t>カイゴ</t>
    </rPh>
    <rPh sb="2" eb="5">
      <t>ホケンリョウ</t>
    </rPh>
    <phoneticPr fontId="3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</si>
  <si>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3"/>
  </si>
  <si>
    <t>小計</t>
    <phoneticPr fontId="3"/>
  </si>
  <si>
    <t>資本的_x000D_
補助金</t>
    <phoneticPr fontId="3"/>
  </si>
  <si>
    <t>県支出金</t>
    <rPh sb="0" eb="4">
      <t>ケンシシュツキン</t>
    </rPh>
    <phoneticPr fontId="3"/>
  </si>
  <si>
    <t>計</t>
    <phoneticPr fontId="3"/>
  </si>
  <si>
    <t>計</t>
    <phoneticPr fontId="3"/>
  </si>
  <si>
    <t>小計</t>
    <phoneticPr fontId="3"/>
  </si>
  <si>
    <t>国県等補助金</t>
    <phoneticPr fontId="3"/>
  </si>
  <si>
    <t>経常的
補助金</t>
    <rPh sb="0" eb="3">
      <t>ケイジョウテキ</t>
    </rPh>
    <rPh sb="4" eb="7">
      <t>ホジョキン</t>
    </rPh>
    <phoneticPr fontId="3"/>
  </si>
  <si>
    <t>合計</t>
    <phoneticPr fontId="3"/>
  </si>
  <si>
    <t>支払基金交付金</t>
    <rPh sb="0" eb="2">
      <t>シハライ</t>
    </rPh>
    <rPh sb="2" eb="4">
      <t>キキン</t>
    </rPh>
    <rPh sb="4" eb="7">
      <t>コウフキン</t>
    </rPh>
    <phoneticPr fontId="3"/>
  </si>
  <si>
    <t>一般会計等</t>
    <rPh sb="4" eb="5">
      <t>ナド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</si>
  <si>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</si>
  <si>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公営企業</t>
    <rPh sb="0" eb="2">
      <t>コウエイ</t>
    </rPh>
    <rPh sb="2" eb="4">
      <t>キギョウ</t>
    </rPh>
    <phoneticPr fontId="3"/>
  </si>
  <si>
    <t>-</t>
    <phoneticPr fontId="3"/>
  </si>
  <si>
    <t>長期前受金戻入（水道事業会計）</t>
    <rPh sb="0" eb="2">
      <t>チョウキ</t>
    </rPh>
    <rPh sb="2" eb="5">
      <t>マエウケキン</t>
    </rPh>
    <rPh sb="5" eb="6">
      <t>モドリ</t>
    </rPh>
    <rPh sb="6" eb="7">
      <t>イレ</t>
    </rPh>
    <rPh sb="8" eb="10">
      <t>スイドウ</t>
    </rPh>
    <rPh sb="10" eb="12">
      <t>ジギョウ</t>
    </rPh>
    <rPh sb="12" eb="14">
      <t>カイケイ</t>
    </rPh>
    <phoneticPr fontId="3"/>
  </si>
  <si>
    <t>単純合計</t>
    <rPh sb="0" eb="2">
      <t>タンジュン</t>
    </rPh>
    <rPh sb="2" eb="4">
      <t>ゴウケイ</t>
    </rPh>
    <phoneticPr fontId="3"/>
  </si>
  <si>
    <t>相殺消去</t>
    <rPh sb="0" eb="2">
      <t>ソウサイ</t>
    </rPh>
    <rPh sb="2" eb="4">
      <t>ショウキョ</t>
    </rPh>
    <phoneticPr fontId="3"/>
  </si>
  <si>
    <t>合計</t>
    <rPh sb="0" eb="2">
      <t>ゴウケイ</t>
    </rPh>
    <phoneticPr fontId="3"/>
  </si>
  <si>
    <t>-</t>
    <phoneticPr fontId="3"/>
  </si>
  <si>
    <t>-</t>
    <phoneticPr fontId="3"/>
  </si>
  <si>
    <t>年度：令和2年度</t>
    <rPh sb="3" eb="5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</si>
</sst>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1" xfId="0" applyNumberFormat="1" applyFont="1" applyBorder="1"/>
    <xf numFmtId="176" fontId="1" fillId="0" borderId="1" xfId="0" applyNumberFormat="1" applyFont="1" applyBorder="1" applyAlignment="1">
      <alignment horizontal="right"/>
    </xf>
    <xf numFmtId="176" fontId="1" fillId="0" borderId="1" xfId="0" applyNumberFormat="1" applyFont="1" applyBorder="1" applyAlignment="1">
      <alignment vertical="center"/>
    </xf>
    <xf numFmtId="176" fontId="1" fillId="0" borderId="0" xfId="0" applyNumberFormat="1" applyFont="1"/>
    <xf numFmtId="3" fontId="1" fillId="0" borderId="0" xfId="0" applyNumberFormat="1" applyFont="1" applyFill="1"/>
    <xf numFmtId="176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workbookViewId="0">
      <selection activeCell="E49" sqref="E49"/>
    </sheetView>
  </sheetViews>
  <sheetFormatPr defaultColWidth="8.875" defaultRowHeight="11.25" x14ac:dyDescent="0.15"/>
  <cols>
    <col min="1" max="1" width="31.5" style="4" customWidth="1"/>
    <col min="2" max="3" width="24.875" style="4" customWidth="1"/>
    <col min="4" max="4" width="28.875" style="4" customWidth="1"/>
    <col min="5" max="5" width="24.875" style="17" customWidth="1"/>
    <col min="6" max="6" width="9.75" style="17" bestFit="1" customWidth="1"/>
    <col min="7" max="7" width="9.75" style="4" bestFit="1" customWidth="1"/>
    <col min="8" max="8" width="8.875" style="4"/>
    <col min="9" max="9" width="9.75" style="4" bestFit="1" customWidth="1"/>
    <col min="10" max="16384" width="8.875" style="4"/>
  </cols>
  <sheetData>
    <row r="1" spans="1:6" ht="21" x14ac:dyDescent="0.2">
      <c r="A1" s="7" t="s">
        <v>0</v>
      </c>
      <c r="E1" s="4"/>
      <c r="F1" s="4"/>
    </row>
    <row r="2" spans="1:6" ht="13.5" x14ac:dyDescent="0.15">
      <c r="A2" s="6" t="s">
        <v>1</v>
      </c>
      <c r="E2" s="5" t="s">
        <v>48</v>
      </c>
      <c r="F2" s="4"/>
    </row>
    <row r="3" spans="1:6" ht="13.5" x14ac:dyDescent="0.15">
      <c r="A3" s="6"/>
      <c r="E3" s="4"/>
      <c r="F3" s="4"/>
    </row>
    <row r="4" spans="1:6" ht="13.5" x14ac:dyDescent="0.15">
      <c r="E4" s="5" t="s">
        <v>14</v>
      </c>
      <c r="F4" s="4"/>
    </row>
    <row r="5" spans="1:6" ht="22.5" customHeight="1" x14ac:dyDescent="0.15">
      <c r="A5" s="2" t="s">
        <v>2</v>
      </c>
      <c r="B5" s="2" t="s">
        <v>3</v>
      </c>
      <c r="C5" s="26" t="s">
        <v>4</v>
      </c>
      <c r="D5" s="26"/>
      <c r="E5" s="2" t="s">
        <v>5</v>
      </c>
      <c r="F5" s="4"/>
    </row>
    <row r="6" spans="1:6" ht="18" customHeight="1" x14ac:dyDescent="0.15">
      <c r="A6" s="30" t="s">
        <v>38</v>
      </c>
      <c r="B6" s="30" t="s">
        <v>6</v>
      </c>
      <c r="C6" s="24" t="s">
        <v>15</v>
      </c>
      <c r="D6" s="27"/>
      <c r="E6" s="13">
        <f>1333406835-11171006-6302+24935424</f>
        <v>1347164951</v>
      </c>
    </row>
    <row r="7" spans="1:6" ht="18" customHeight="1" x14ac:dyDescent="0.15">
      <c r="A7" s="31"/>
      <c r="B7" s="31"/>
      <c r="C7" s="24" t="s">
        <v>16</v>
      </c>
      <c r="D7" s="27"/>
      <c r="E7" s="13">
        <v>47792000</v>
      </c>
    </row>
    <row r="8" spans="1:6" ht="18" customHeight="1" x14ac:dyDescent="0.15">
      <c r="A8" s="31"/>
      <c r="B8" s="31"/>
      <c r="C8" s="24" t="s">
        <v>17</v>
      </c>
      <c r="D8" s="27"/>
      <c r="E8" s="13">
        <v>1602877651</v>
      </c>
    </row>
    <row r="9" spans="1:6" ht="18" customHeight="1" x14ac:dyDescent="0.15">
      <c r="A9" s="31"/>
      <c r="B9" s="31"/>
      <c r="C9" s="28" t="s">
        <v>18</v>
      </c>
      <c r="D9" s="29"/>
      <c r="E9" s="13">
        <v>10664000</v>
      </c>
    </row>
    <row r="10" spans="1:6" ht="18" customHeight="1" x14ac:dyDescent="0.15">
      <c r="A10" s="31"/>
      <c r="B10" s="31"/>
      <c r="C10" s="28" t="s">
        <v>19</v>
      </c>
      <c r="D10" s="29"/>
      <c r="E10" s="13">
        <v>1323868</v>
      </c>
    </row>
    <row r="11" spans="1:6" ht="18" customHeight="1" x14ac:dyDescent="0.15">
      <c r="A11" s="31"/>
      <c r="B11" s="31"/>
      <c r="C11" s="28" t="s">
        <v>20</v>
      </c>
      <c r="D11" s="29"/>
      <c r="E11" s="13">
        <v>32708950</v>
      </c>
    </row>
    <row r="12" spans="1:6" ht="18" customHeight="1" x14ac:dyDescent="0.15">
      <c r="A12" s="31"/>
      <c r="B12" s="31"/>
      <c r="C12" s="28" t="s">
        <v>21</v>
      </c>
      <c r="D12" s="29"/>
      <c r="E12" s="13">
        <v>9165000</v>
      </c>
    </row>
    <row r="13" spans="1:6" ht="18" customHeight="1" x14ac:dyDescent="0.15">
      <c r="A13" s="31"/>
      <c r="B13" s="31"/>
      <c r="C13" s="24" t="s">
        <v>39</v>
      </c>
      <c r="D13" s="24"/>
      <c r="E13" s="13">
        <v>9022000</v>
      </c>
    </row>
    <row r="14" spans="1:6" ht="18" customHeight="1" x14ac:dyDescent="0.15">
      <c r="A14" s="31"/>
      <c r="B14" s="32"/>
      <c r="C14" s="20" t="s">
        <v>7</v>
      </c>
      <c r="D14" s="27"/>
      <c r="E14" s="13">
        <f>SUM(E6:E13)</f>
        <v>3060718420</v>
      </c>
    </row>
    <row r="15" spans="1:6" ht="18" customHeight="1" x14ac:dyDescent="0.15">
      <c r="A15" s="31"/>
      <c r="B15" s="30" t="s">
        <v>8</v>
      </c>
      <c r="C15" s="33" t="s">
        <v>9</v>
      </c>
      <c r="D15" s="3" t="s">
        <v>22</v>
      </c>
      <c r="E15" s="13">
        <v>138669251</v>
      </c>
    </row>
    <row r="16" spans="1:6" ht="18" customHeight="1" x14ac:dyDescent="0.15">
      <c r="A16" s="31"/>
      <c r="B16" s="31"/>
      <c r="C16" s="34"/>
      <c r="D16" s="3" t="s">
        <v>23</v>
      </c>
      <c r="E16" s="13">
        <v>26811600</v>
      </c>
    </row>
    <row r="17" spans="1:11" ht="18" customHeight="1" x14ac:dyDescent="0.15">
      <c r="A17" s="31"/>
      <c r="B17" s="31"/>
      <c r="C17" s="35"/>
      <c r="D17" s="1" t="s">
        <v>10</v>
      </c>
      <c r="E17" s="13">
        <f>SUM(E15:E16)</f>
        <v>165480851</v>
      </c>
    </row>
    <row r="18" spans="1:11" ht="18" customHeight="1" x14ac:dyDescent="0.15">
      <c r="A18" s="31"/>
      <c r="B18" s="31"/>
      <c r="C18" s="33" t="s">
        <v>11</v>
      </c>
      <c r="D18" s="8" t="s">
        <v>22</v>
      </c>
      <c r="E18" s="13">
        <f>1721476958-123018923</f>
        <v>1598458035</v>
      </c>
    </row>
    <row r="19" spans="1:11" ht="18" customHeight="1" x14ac:dyDescent="0.15">
      <c r="A19" s="31"/>
      <c r="B19" s="31"/>
      <c r="C19" s="34"/>
      <c r="D19" s="8" t="s">
        <v>23</v>
      </c>
      <c r="E19" s="13">
        <v>247901485</v>
      </c>
    </row>
    <row r="20" spans="1:11" ht="18" customHeight="1" x14ac:dyDescent="0.15">
      <c r="A20" s="31"/>
      <c r="B20" s="31"/>
      <c r="C20" s="35"/>
      <c r="D20" s="1" t="s">
        <v>10</v>
      </c>
      <c r="E20" s="13">
        <f>SUM(E18:E19)</f>
        <v>1846359520</v>
      </c>
    </row>
    <row r="21" spans="1:11" ht="18" customHeight="1" x14ac:dyDescent="0.15">
      <c r="A21" s="32"/>
      <c r="B21" s="32"/>
      <c r="C21" s="21" t="s">
        <v>7</v>
      </c>
      <c r="D21" s="23"/>
      <c r="E21" s="13">
        <f>E17+E20</f>
        <v>2011840371</v>
      </c>
    </row>
    <row r="22" spans="1:11" ht="18" customHeight="1" x14ac:dyDescent="0.15">
      <c r="A22" s="10"/>
      <c r="B22" s="21" t="s">
        <v>12</v>
      </c>
      <c r="C22" s="22"/>
      <c r="D22" s="23"/>
      <c r="E22" s="19">
        <f>E14+E21</f>
        <v>5072558791</v>
      </c>
    </row>
    <row r="23" spans="1:11" ht="18" customHeight="1" x14ac:dyDescent="0.15">
      <c r="A23" s="20" t="s">
        <v>13</v>
      </c>
      <c r="B23" s="20" t="s">
        <v>24</v>
      </c>
      <c r="C23" s="24" t="s">
        <v>25</v>
      </c>
      <c r="D23" s="24"/>
      <c r="E23" s="19">
        <f>263390189+9475765-11139354</f>
        <v>261726600</v>
      </c>
      <c r="I23" s="18"/>
      <c r="J23" s="18"/>
      <c r="K23" s="18"/>
    </row>
    <row r="24" spans="1:11" ht="18" customHeight="1" x14ac:dyDescent="0.15">
      <c r="A24" s="20"/>
      <c r="B24" s="20"/>
      <c r="C24" s="24" t="s">
        <v>26</v>
      </c>
      <c r="D24" s="24"/>
      <c r="E24" s="19">
        <f>256155920-953020+196700+748800</f>
        <v>256148400</v>
      </c>
      <c r="I24" s="18"/>
      <c r="J24" s="18"/>
      <c r="K24" s="18"/>
    </row>
    <row r="25" spans="1:11" ht="18" customHeight="1" x14ac:dyDescent="0.15">
      <c r="A25" s="20"/>
      <c r="B25" s="20"/>
      <c r="C25" s="24" t="s">
        <v>37</v>
      </c>
      <c r="D25" s="24"/>
      <c r="E25" s="19">
        <v>265948278</v>
      </c>
      <c r="I25" s="18"/>
      <c r="J25" s="18"/>
      <c r="K25" s="18"/>
    </row>
    <row r="26" spans="1:11" ht="18" customHeight="1" x14ac:dyDescent="0.15">
      <c r="A26" s="20"/>
      <c r="B26" s="20"/>
      <c r="C26" s="24" t="s">
        <v>27</v>
      </c>
      <c r="D26" s="24"/>
      <c r="E26" s="19">
        <f>118528570-334440+108180</f>
        <v>118302310</v>
      </c>
      <c r="I26" s="18"/>
      <c r="J26" s="18"/>
      <c r="K26" s="18"/>
    </row>
    <row r="27" spans="1:11" ht="18" customHeight="1" x14ac:dyDescent="0.15">
      <c r="A27" s="20"/>
      <c r="B27" s="20"/>
      <c r="C27" s="24" t="s">
        <v>39</v>
      </c>
      <c r="D27" s="24"/>
      <c r="E27" s="13">
        <f>66628702+167451000+38690000+6880000</f>
        <v>279649702</v>
      </c>
      <c r="I27" s="18"/>
      <c r="J27" s="18"/>
      <c r="K27" s="18"/>
    </row>
    <row r="28" spans="1:11" ht="18" customHeight="1" x14ac:dyDescent="0.15">
      <c r="A28" s="20"/>
      <c r="B28" s="20"/>
      <c r="C28" s="20" t="s">
        <v>28</v>
      </c>
      <c r="D28" s="20"/>
      <c r="E28" s="13">
        <f>SUM(E23:E27)</f>
        <v>1181775290</v>
      </c>
      <c r="I28" s="18"/>
      <c r="J28" s="18"/>
      <c r="K28" s="18"/>
    </row>
    <row r="29" spans="1:11" ht="18" customHeight="1" x14ac:dyDescent="0.15">
      <c r="A29" s="20"/>
      <c r="B29" s="20" t="s">
        <v>34</v>
      </c>
      <c r="C29" s="25" t="s">
        <v>29</v>
      </c>
      <c r="D29" s="10" t="s">
        <v>22</v>
      </c>
      <c r="E29" s="13" t="s">
        <v>46</v>
      </c>
      <c r="I29" s="18"/>
      <c r="J29" s="18"/>
      <c r="K29" s="18"/>
    </row>
    <row r="30" spans="1:11" ht="18" customHeight="1" x14ac:dyDescent="0.15">
      <c r="A30" s="20"/>
      <c r="B30" s="20"/>
      <c r="C30" s="25"/>
      <c r="D30" s="10" t="s">
        <v>30</v>
      </c>
      <c r="E30" s="13" t="s">
        <v>46</v>
      </c>
      <c r="I30" s="18"/>
      <c r="J30" s="18"/>
      <c r="K30" s="18"/>
    </row>
    <row r="31" spans="1:11" ht="18" customHeight="1" x14ac:dyDescent="0.15">
      <c r="A31" s="20"/>
      <c r="B31" s="20"/>
      <c r="C31" s="25"/>
      <c r="D31" s="9" t="s">
        <v>31</v>
      </c>
      <c r="E31" s="15" t="s">
        <v>46</v>
      </c>
      <c r="I31" s="18"/>
      <c r="J31" s="18"/>
      <c r="K31" s="18"/>
    </row>
    <row r="32" spans="1:11" ht="18" customHeight="1" x14ac:dyDescent="0.15">
      <c r="A32" s="20"/>
      <c r="B32" s="20"/>
      <c r="C32" s="25" t="s">
        <v>35</v>
      </c>
      <c r="D32" s="10" t="s">
        <v>22</v>
      </c>
      <c r="E32" s="14">
        <v>234234635</v>
      </c>
      <c r="I32" s="18"/>
      <c r="J32" s="18"/>
      <c r="K32" s="18"/>
    </row>
    <row r="33" spans="1:11" ht="18" customHeight="1" x14ac:dyDescent="0.15">
      <c r="A33" s="20"/>
      <c r="B33" s="20"/>
      <c r="C33" s="20"/>
      <c r="D33" s="10" t="s">
        <v>30</v>
      </c>
      <c r="E33" s="14">
        <v>1247407094</v>
      </c>
      <c r="I33" s="18"/>
      <c r="J33" s="18"/>
      <c r="K33" s="18"/>
    </row>
    <row r="34" spans="1:11" ht="18" customHeight="1" x14ac:dyDescent="0.15">
      <c r="A34" s="20"/>
      <c r="B34" s="20"/>
      <c r="C34" s="20"/>
      <c r="D34" s="9" t="s">
        <v>32</v>
      </c>
      <c r="E34" s="14">
        <f>SUM(E32:E33)</f>
        <v>1481641729</v>
      </c>
      <c r="I34" s="18"/>
      <c r="J34" s="18"/>
      <c r="K34" s="18"/>
    </row>
    <row r="35" spans="1:11" ht="18" customHeight="1" x14ac:dyDescent="0.15">
      <c r="A35" s="20"/>
      <c r="B35" s="20"/>
      <c r="C35" s="20" t="s">
        <v>33</v>
      </c>
      <c r="D35" s="20"/>
      <c r="E35" s="14">
        <f>E34</f>
        <v>1481641729</v>
      </c>
      <c r="I35" s="18"/>
      <c r="J35" s="18"/>
      <c r="K35" s="18"/>
    </row>
    <row r="36" spans="1:11" ht="18" customHeight="1" x14ac:dyDescent="0.15">
      <c r="A36" s="20"/>
      <c r="B36" s="21" t="s">
        <v>36</v>
      </c>
      <c r="C36" s="22"/>
      <c r="D36" s="23"/>
      <c r="E36" s="14">
        <f>E28+E35</f>
        <v>2663417019</v>
      </c>
      <c r="I36" s="18"/>
      <c r="J36" s="18"/>
      <c r="K36" s="18"/>
    </row>
    <row r="37" spans="1:11" ht="18" customHeight="1" x14ac:dyDescent="0.15">
      <c r="A37" s="20" t="s">
        <v>40</v>
      </c>
      <c r="B37" s="20" t="s">
        <v>24</v>
      </c>
      <c r="C37" s="24" t="s">
        <v>42</v>
      </c>
      <c r="D37" s="24"/>
      <c r="E37" s="13">
        <v>5427349</v>
      </c>
      <c r="I37" s="18"/>
      <c r="J37" s="18"/>
      <c r="K37" s="18"/>
    </row>
    <row r="38" spans="1:11" ht="18" customHeight="1" x14ac:dyDescent="0.15">
      <c r="A38" s="20"/>
      <c r="B38" s="20"/>
      <c r="C38" s="20" t="s">
        <v>28</v>
      </c>
      <c r="D38" s="20"/>
      <c r="E38" s="13">
        <f>SUM(E37:E37)</f>
        <v>5427349</v>
      </c>
    </row>
    <row r="39" spans="1:11" ht="18" customHeight="1" x14ac:dyDescent="0.15">
      <c r="A39" s="20"/>
      <c r="B39" s="20"/>
      <c r="C39" s="25" t="s">
        <v>35</v>
      </c>
      <c r="D39" s="11" t="s">
        <v>22</v>
      </c>
      <c r="E39" s="15" t="s">
        <v>41</v>
      </c>
    </row>
    <row r="40" spans="1:11" ht="18" customHeight="1" x14ac:dyDescent="0.15">
      <c r="A40" s="20"/>
      <c r="B40" s="20"/>
      <c r="C40" s="20"/>
      <c r="D40" s="11" t="s">
        <v>30</v>
      </c>
      <c r="E40" s="15" t="s">
        <v>41</v>
      </c>
    </row>
    <row r="41" spans="1:11" ht="18" customHeight="1" x14ac:dyDescent="0.15">
      <c r="A41" s="20"/>
      <c r="B41" s="20"/>
      <c r="C41" s="20"/>
      <c r="D41" s="12" t="s">
        <v>32</v>
      </c>
      <c r="E41" s="15" t="s">
        <v>41</v>
      </c>
    </row>
    <row r="42" spans="1:11" ht="18" customHeight="1" x14ac:dyDescent="0.15">
      <c r="A42" s="20"/>
      <c r="B42" s="20"/>
      <c r="C42" s="20" t="s">
        <v>28</v>
      </c>
      <c r="D42" s="20"/>
      <c r="E42" s="15" t="s">
        <v>47</v>
      </c>
    </row>
    <row r="43" spans="1:11" ht="18" customHeight="1" x14ac:dyDescent="0.15">
      <c r="A43" s="20"/>
      <c r="B43" s="21" t="s">
        <v>36</v>
      </c>
      <c r="C43" s="22"/>
      <c r="D43" s="23"/>
      <c r="E43" s="14">
        <f>E38</f>
        <v>5427349</v>
      </c>
    </row>
    <row r="44" spans="1:11" ht="18" customHeight="1" x14ac:dyDescent="0.15">
      <c r="A44" s="20" t="s">
        <v>43</v>
      </c>
      <c r="B44" s="21" t="s">
        <v>24</v>
      </c>
      <c r="C44" s="22"/>
      <c r="D44" s="23"/>
      <c r="E44" s="13">
        <f>E14+E28+E38</f>
        <v>4247921059</v>
      </c>
    </row>
    <row r="45" spans="1:11" ht="18" customHeight="1" x14ac:dyDescent="0.15">
      <c r="A45" s="20"/>
      <c r="B45" s="21" t="s">
        <v>34</v>
      </c>
      <c r="C45" s="22"/>
      <c r="D45" s="23"/>
      <c r="E45" s="16">
        <f>E21+E35</f>
        <v>3493482100</v>
      </c>
    </row>
    <row r="46" spans="1:11" ht="18" customHeight="1" x14ac:dyDescent="0.15">
      <c r="A46" s="20" t="s">
        <v>44</v>
      </c>
      <c r="B46" s="21" t="s">
        <v>24</v>
      </c>
      <c r="C46" s="22"/>
      <c r="D46" s="23"/>
      <c r="E46" s="13">
        <v>288591702</v>
      </c>
    </row>
    <row r="47" spans="1:11" ht="18" customHeight="1" x14ac:dyDescent="0.15">
      <c r="A47" s="20"/>
      <c r="B47" s="21" t="s">
        <v>34</v>
      </c>
      <c r="C47" s="22"/>
      <c r="D47" s="23"/>
      <c r="E47" s="13" t="s">
        <v>46</v>
      </c>
    </row>
    <row r="48" spans="1:11" ht="18" customHeight="1" x14ac:dyDescent="0.15">
      <c r="A48" s="20" t="s">
        <v>45</v>
      </c>
      <c r="B48" s="21" t="s">
        <v>24</v>
      </c>
      <c r="C48" s="22"/>
      <c r="D48" s="23"/>
      <c r="E48" s="13">
        <f>E44-E46</f>
        <v>3959329357</v>
      </c>
    </row>
    <row r="49" spans="1:5" ht="18" customHeight="1" x14ac:dyDescent="0.15">
      <c r="A49" s="20"/>
      <c r="B49" s="21" t="s">
        <v>34</v>
      </c>
      <c r="C49" s="22"/>
      <c r="D49" s="23"/>
      <c r="E49" s="13">
        <f>E45</f>
        <v>3493482100</v>
      </c>
    </row>
  </sheetData>
  <mergeCells count="47">
    <mergeCell ref="A6:A21"/>
    <mergeCell ref="B6:B14"/>
    <mergeCell ref="B23:B28"/>
    <mergeCell ref="C15:C17"/>
    <mergeCell ref="C18:C20"/>
    <mergeCell ref="C23:D23"/>
    <mergeCell ref="B22:D22"/>
    <mergeCell ref="B15:B21"/>
    <mergeCell ref="C21:D21"/>
    <mergeCell ref="C24:D24"/>
    <mergeCell ref="C27:D27"/>
    <mergeCell ref="C28:D28"/>
    <mergeCell ref="C25:D25"/>
    <mergeCell ref="A23:A36"/>
    <mergeCell ref="B29:B35"/>
    <mergeCell ref="C29:C31"/>
    <mergeCell ref="C42:D42"/>
    <mergeCell ref="C5:D5"/>
    <mergeCell ref="C6:D6"/>
    <mergeCell ref="C7:D7"/>
    <mergeCell ref="C8:D8"/>
    <mergeCell ref="C14:D14"/>
    <mergeCell ref="C9:D9"/>
    <mergeCell ref="C10:D10"/>
    <mergeCell ref="C11:D11"/>
    <mergeCell ref="C12:D12"/>
    <mergeCell ref="C13:D13"/>
    <mergeCell ref="C35:D35"/>
    <mergeCell ref="C32:C34"/>
    <mergeCell ref="B36:D36"/>
    <mergeCell ref="C26:D26"/>
    <mergeCell ref="A48:A49"/>
    <mergeCell ref="B48:D48"/>
    <mergeCell ref="B49:D49"/>
    <mergeCell ref="B43:D43"/>
    <mergeCell ref="A44:A45"/>
    <mergeCell ref="B44:D44"/>
    <mergeCell ref="B45:D45"/>
    <mergeCell ref="A46:A47"/>
    <mergeCell ref="B46:D46"/>
    <mergeCell ref="B47:D47"/>
    <mergeCell ref="A37:A43"/>
    <mergeCell ref="B37:B38"/>
    <mergeCell ref="C37:D37"/>
    <mergeCell ref="C38:D38"/>
    <mergeCell ref="B39:B42"/>
    <mergeCell ref="C39:C41"/>
  </mergeCells>
  <phoneticPr fontId="3"/>
  <printOptions horizontalCentered="1"/>
  <pageMargins left="0.98425196850393704" right="0.39370078740157477" top="0.39370078740157477" bottom="0.39370078740157477" header="0.19444444444444445" footer="0.194444444444444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kanazawa</cp:lastModifiedBy>
  <cp:lastPrinted>2022-03-23T09:39:53Z</cp:lastPrinted>
  <dcterms:modified xsi:type="dcterms:W3CDTF">2022-03-23T09:39:53Z</dcterms:modified>
</cp:coreProperties>
</file>