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0.10.22\kizai\(管財担当)\R8年度\C･0･0_財務･庶務･諸務\ざ【01】財務庶務関係書\06_令和６年度財政状況資料集の作成について（2回目・地方公会計関係）\02_回答\送付用\"/>
    </mc:Choice>
  </mc:AlternateContent>
  <bookViews>
    <workbookView xWindow="0" yWindow="0" windowWidth="28800" windowHeight="124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W102" i="12" l="1"/>
  <c r="DB102" i="12"/>
  <c r="DG102" i="12"/>
  <c r="DL102" i="12"/>
  <c r="DQ102" i="12"/>
  <c r="CR102" i="12"/>
  <c r="AU88" i="12"/>
  <c r="AP88" i="12"/>
  <c r="AF88" i="12"/>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AM35" i="10"/>
  <c r="U35" i="10"/>
  <c r="C35" i="10"/>
  <c r="BW34" i="10"/>
  <c r="CO34"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<sst xmlns="http://schemas.openxmlformats.org/spreadsheetml/2006/main" count="1130" uniqueCount="580">
  <si>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</si>
  <si>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</si>
  <si>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</si>
  <si>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</si>
  <si>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</si>
  <si>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</si>
  <si>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</si>
  <si>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</si>
  <si>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</si>
  <si>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</si>
  <si>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</si>
  <si>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</si>
  <si>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</si>
  <si>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</si>
  <si>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</si>
  <si>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</si>
  <si>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</si>
  <si>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</si>
  <si>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</si>
  <si>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</si>
  <si>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</si>
  <si>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</si>
  <si>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</si>
  <si>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</si>
  <si>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</si>
  <si>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</si>
  <si>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</si>
  <si>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</si>
  <si>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</si>
  <si>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</si>
  <si>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</si>
  <si>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</si>
  <si>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</si>
  <si>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</si>
  <si>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</si>
  <si>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</si>
  <si>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</si>
  <si>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</si>
  <si>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</si>
  <si>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</si>
  <si>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</si>
  <si>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</si>
  <si>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</si>
  <si>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</si>
  <si>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</si>
  <si>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</si>
  <si>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</si>
  <si>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</si>
  <si>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</si>
  <si>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</si>
  <si>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</si>
  <si>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</si>
  <si>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</si>
  <si>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</si>
  <si>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</si>
  <si>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</si>
  <si>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</si>
  <si>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</si>
  <si>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</si>
  <si>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</si>
  <si>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</si>
  <si>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</si>
  <si>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</si>
  <si>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</si>
  <si>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</si>
  <si>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</si>
  <si>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</si>
  <si>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</si>
  <si>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</si>
  <si>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</si>
  <si>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</si>
  <si>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</si>
  <si>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</si>
  <si>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</si>
  <si>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</si>
  <si>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</si>
  <si>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</si>
  <si>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</si>
  <si>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</si>
  <si>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</si>
  <si>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</si>
  <si>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</si>
  <si>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</si>
  <si>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</si>
  <si>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</si>
  <si>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</si>
  <si>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</si>
  <si>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</si>
  <si>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</si>
  <si>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</si>
  <si>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</si>
  <si>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</si>
  <si>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</si>
  <si>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</si>
  <si>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越生町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</si>
  <si>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</si>
  <si>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</si>
  <si>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</si>
  <si>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</si>
  <si>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</si>
  <si>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</si>
  <si>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</si>
  <si>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</si>
  <si>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</si>
  <si>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</si>
  <si>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</si>
  <si>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</si>
  <si>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</si>
  <si>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</si>
  <si>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</si>
  <si>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</si>
  <si>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</si>
  <si>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</si>
  <si>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</si>
  <si>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</si>
  <si>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</si>
  <si>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</si>
  <si>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</si>
  <si>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</si>
  <si>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</si>
  <si>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</si>
  <si>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</si>
  <si>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</si>
  <si>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</si>
  <si>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</si>
  <si>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</si>
  <si>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</si>
  <si>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</si>
  <si>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</si>
  <si>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</si>
  <si>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</si>
  <si>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</si>
  <si>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</si>
  <si>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</si>
  <si>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</si>
  <si>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</si>
  <si>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</si>
  <si>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</si>
  <si>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</si>
  <si>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</si>
  <si>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</si>
  <si>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</si>
  <si>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</si>
  <si>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</si>
  <si>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</si>
  <si>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</si>
  <si>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</si>
  <si>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</si>
  <si>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</si>
  <si>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</si>
  <si>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</si>
  <si>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</si>
  <si>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</si>
  <si>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</si>
  <si>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</si>
  <si>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</si>
  <si>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</si>
  <si>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</si>
  <si>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</si>
  <si>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</si>
  <si>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</si>
  <si>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</si>
  <si>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</si>
  <si>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</si>
  <si>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</si>
  <si>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</si>
  <si>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</si>
  <si>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</si>
  <si>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</si>
  <si>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</si>
  <si>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</si>
  <si>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</si>
  <si>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</si>
  <si>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</si>
  <si>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</si>
  <si>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</si>
  <si>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</si>
  <si>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</si>
  <si>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</si>
  <si>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</si>
  <si>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</si>
  <si>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</si>
  <si>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</si>
  <si>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</si>
  <si>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</si>
  <si>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</si>
  <si>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</si>
  <si>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</si>
  <si>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</si>
  <si>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</si>
  <si>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</si>
  <si>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</si>
  <si>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</si>
  <si>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</si>
  <si>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</si>
  <si>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</si>
  <si>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</si>
  <si>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</si>
  <si>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</si>
  <si>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</si>
  <si>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</si>
  <si>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</si>
  <si>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</si>
  <si>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</si>
  <si>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埼玉県越生町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</si>
  <si>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</si>
  <si>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</si>
  <si>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</si>
  <si>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</si>
  <si>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</si>
  <si>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</si>
  <si>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</si>
  <si>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</si>
  <si>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</si>
  <si>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</si>
  <si>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</si>
  <si>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</si>
  <si>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</si>
  <si>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</si>
  <si>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</si>
  <si>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</si>
  <si>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</si>
  <si>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</si>
  <si>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</si>
  <si>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</si>
  <si>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</si>
  <si>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</si>
  <si>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</si>
  <si>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</si>
  <si>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</si>
  <si>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</si>
  <si>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</si>
  <si>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</si>
  <si>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</si>
  <si>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</si>
  <si>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</si>
  <si>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</si>
  <si>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</si>
  <si>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</si>
  <si>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</si>
  <si>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</si>
  <si>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</si>
  <si>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</si>
  <si>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</si>
  <si>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</si>
  <si>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</si>
  <si>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</si>
  <si>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</si>
  <si>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</si>
  <si>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</si>
  <si>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</si>
  <si>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</si>
  <si>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</si>
  <si>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</si>
  <si>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</si>
  <si>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</si>
  <si>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</si>
  <si>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</si>
  <si>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</si>
  <si>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</si>
  <si>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</si>
  <si>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</si>
  <si>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</si>
  <si>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</si>
  <si>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</si>
  <si>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</si>
  <si>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</si>
  <si>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</si>
  <si>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</si>
  <si>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</si>
  <si>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</si>
  <si>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</si>
  <si>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</si>
  <si>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</si>
  <si>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</si>
  <si>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</si>
  <si>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</si>
  <si>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</si>
  <si>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</si>
  <si>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</si>
  <si>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</si>
  <si>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</si>
  <si>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</si>
  <si>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</si>
  <si>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</si>
  <si>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</si>
  <si>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</si>
  <si>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</si>
  <si>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</si>
  <si>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</si>
  <si>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</si>
  <si>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</si>
  <si>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</si>
  <si>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</si>
  <si>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</si>
  <si>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</si>
  <si>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</si>
  <si>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</si>
  <si>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</si>
  <si>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</si>
  <si>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</si>
  <si>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</si>
  <si>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</si>
  <si>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</si>
  <si>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</si>
  <si>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</si>
  <si>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</si>
  <si>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</si>
  <si>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</si>
  <si>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</si>
  <si>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</si>
  <si>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</si>
  <si>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</si>
  <si>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</si>
  <si>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</si>
  <si>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</si>
  <si>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</si>
  <si>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</si>
  <si>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</si>
  <si>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</si>
  <si>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</si>
  <si>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</si>
  <si>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</si>
  <si>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</si>
  <si>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</si>
  <si>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</si>
  <si>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</si>
  <si>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</si>
  <si>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</si>
  <si>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</si>
  <si>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</si>
  <si>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</si>
  <si>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</si>
  <si>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</si>
  <si>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</si>
  <si>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</si>
  <si>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</si>
  <si>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</si>
  <si>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</si>
  <si>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</si>
  <si>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</si>
  <si>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</si>
  <si>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</si>
  <si>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</si>
  <si>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</si>
  <si>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</si>
  <si>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</si>
  <si>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</si>
  <si>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</si>
  <si>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</si>
  <si>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</si>
  <si>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</si>
  <si>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</si>
  <si>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</si>
  <si>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</si>
  <si>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埼玉県越生町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</si>
  <si>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</si>
  <si>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</si>
  <si>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</si>
  <si>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</si>
  <si>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</si>
  <si>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</si>
  <si>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</si>
  <si>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</si>
  <si>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</si>
  <si>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</si>
  <si>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</si>
  <si>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</si>
  <si>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</si>
  <si>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</si>
  <si>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</si>
  <si>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</si>
  <si>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</si>
  <si>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</si>
  <si>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</si>
  <si>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</si>
  <si>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越生町、毛呂山町外４組合公平委員会特別会計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</si>
  <si>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</si>
  <si>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</si>
  <si>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</si>
  <si>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</si>
  <si>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</si>
  <si>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</si>
  <si>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</si>
  <si>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</si>
  <si>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</si>
  <si>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</si>
  <si>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</si>
  <si>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</si>
  <si>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</si>
  <si>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</si>
  <si>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介護保険事業特別会計</t>
    <phoneticPr fontId="5"/>
  </si>
  <si>
    <t>後期高齢者医療特別会計</t>
    <phoneticPr fontId="5"/>
  </si>
  <si>
    <t>水道事業会計</t>
    <phoneticPr fontId="5"/>
  </si>
  <si>
    <t>法適用企業</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</si>
  <si>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</si>
  <si>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</si>
  <si>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</si>
  <si>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</si>
  <si>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</si>
  <si>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</si>
  <si>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</si>
  <si>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</si>
  <si>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</si>
  <si>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</si>
  <si>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</si>
  <si>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</si>
  <si>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</si>
  <si>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</si>
  <si>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</si>
  <si>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</si>
  <si>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</si>
  <si>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</si>
  <si>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</si>
  <si>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</si>
  <si>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</si>
  <si>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</si>
  <si>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</si>
  <si>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</si>
  <si>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</si>
  <si>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</si>
  <si>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</si>
  <si>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</si>
  <si>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</si>
  <si>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</si>
  <si>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</si>
  <si>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</si>
  <si>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</si>
  <si>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</si>
  <si>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</si>
  <si>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</si>
  <si>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</si>
  <si>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</si>
  <si>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</si>
  <si>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</si>
  <si>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</si>
  <si>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</si>
  <si>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</si>
  <si>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</si>
  <si>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</si>
  <si>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</si>
  <si>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</si>
  <si>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</si>
  <si>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</si>
  <si>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</si>
  <si>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</si>
  <si>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</si>
  <si>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</si>
  <si>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</si>
  <si>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農業集落排水事業会計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</si>
  <si>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</si>
  <si>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</si>
  <si>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</si>
  <si>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</si>
  <si>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</si>
  <si>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</si>
  <si>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</si>
  <si>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</si>
  <si>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</si>
  <si>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</si>
  <si>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</si>
  <si>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</si>
  <si>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</si>
  <si>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</si>
  <si>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</si>
  <si>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</si>
  <si>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</si>
  <si>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</si>
  <si>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</si>
  <si>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</si>
  <si>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</si>
  <si>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</si>
  <si>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</si>
  <si>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</si>
  <si>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</si>
  <si>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</si>
  <si>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</si>
  <si>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</si>
  <si>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</si>
  <si>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</si>
  <si>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</si>
  <si>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</si>
  <si>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</si>
  <si>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</si>
  <si>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</si>
  <si>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</si>
  <si>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</si>
  <si>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</si>
  <si>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</si>
  <si>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</si>
  <si>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</si>
  <si>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</si>
  <si>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</si>
  <si>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</si>
  <si>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</si>
  <si>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</si>
  <si>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</si>
  <si>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</si>
  <si>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</si>
  <si>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</si>
  <si>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</si>
  <si>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</si>
  <si>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</si>
  <si>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</si>
  <si>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</si>
  <si>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</si>
  <si>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</si>
  <si>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</si>
  <si>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</si>
  <si>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</si>
  <si>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</si>
  <si>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</si>
  <si>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</si>
  <si>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</si>
  <si>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</si>
  <si>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</si>
  <si>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</si>
  <si>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</si>
  <si>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</si>
  <si>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</si>
  <si>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</si>
  <si>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</si>
  <si>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</si>
  <si>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</si>
  <si>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</si>
  <si>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</si>
  <si>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</si>
  <si>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</si>
  <si>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</si>
  <si>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</si>
  <si>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</si>
  <si>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</si>
  <si>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</si>
  <si>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一般会計</t>
  </si>
  <si>
    <t>介護保険事業特別会計</t>
  </si>
  <si>
    <t>国民健康保険特別会計</t>
  </si>
  <si>
    <t>農業集落排水事業特別会計</t>
  </si>
  <si>
    <t>後期高齢者医療特別会計</t>
  </si>
  <si>
    <t>越生町、毛呂山町外４組合公平委員会特別会計</t>
  </si>
  <si>
    <t>その他会計（赤字）</t>
  </si>
  <si>
    <t>その他会計（黒字）</t>
  </si>
  <si>
    <t>R02</t>
    <phoneticPr fontId="5"/>
  </si>
  <si>
    <t>R03</t>
    <phoneticPr fontId="5"/>
  </si>
  <si>
    <t>R04</t>
    <phoneticPr fontId="5"/>
  </si>
  <si>
    <t>R05</t>
    <phoneticPr fontId="5"/>
  </si>
  <si>
    <t>R06</t>
    <phoneticPr fontId="5"/>
  </si>
  <si>
    <t>㈱越生特産物加工研究所</t>
    <rPh sb="1" eb="6">
      <t>オゴセトクサンブツ</t>
    </rPh>
    <rPh sb="6" eb="11">
      <t>カコウケンキュウジョ</t>
    </rPh>
    <phoneticPr fontId="2"/>
  </si>
  <si>
    <t>坂戸地区衛生組合</t>
    <rPh sb="0" eb="4">
      <t>サカドチク</t>
    </rPh>
    <rPh sb="4" eb="8">
      <t>エイセイクミアイ</t>
    </rPh>
    <phoneticPr fontId="2"/>
  </si>
  <si>
    <t>埼玉西部環境保全組合</t>
    <rPh sb="0" eb="2">
      <t>サイタマ</t>
    </rPh>
    <rPh sb="2" eb="4">
      <t>セイブ</t>
    </rPh>
    <rPh sb="4" eb="10">
      <t>カンキョウホゼンクミアイ</t>
    </rPh>
    <phoneticPr fontId="2"/>
  </si>
  <si>
    <t>広域静苑組合</t>
    <rPh sb="0" eb="6">
      <t>コウイキセイエンクミアイ</t>
    </rPh>
    <phoneticPr fontId="2"/>
  </si>
  <si>
    <t>西入間広域消防組合</t>
    <rPh sb="0" eb="9">
      <t>ニシイルマコウイキショウボウクミアイ</t>
    </rPh>
    <phoneticPr fontId="2"/>
  </si>
  <si>
    <t>毛呂山・越生・鳩山公共下水道組合</t>
    <rPh sb="0" eb="3">
      <t>モロヤマ</t>
    </rPh>
    <rPh sb="4" eb="6">
      <t>オゴセ</t>
    </rPh>
    <rPh sb="7" eb="9">
      <t>ハトヤマ</t>
    </rPh>
    <rPh sb="9" eb="16">
      <t>コウキョウゲスイドウクミアイ</t>
    </rPh>
    <phoneticPr fontId="2"/>
  </si>
  <si>
    <t>埼玉県後期高齢者医療広域連合</t>
    <rPh sb="0" eb="3">
      <t>サイタマケン</t>
    </rPh>
    <rPh sb="3" eb="8">
      <t>コウキコウレイシャ</t>
    </rPh>
    <rPh sb="8" eb="10">
      <t>イリョウ</t>
    </rPh>
    <rPh sb="10" eb="14">
      <t>コウイキレンゴウ</t>
    </rPh>
    <phoneticPr fontId="2"/>
  </si>
  <si>
    <t>埼玉県市町村総合事務組合</t>
    <rPh sb="0" eb="3">
      <t>サイタマケン</t>
    </rPh>
    <rPh sb="3" eb="6">
      <t>シチョウソン</t>
    </rPh>
    <rPh sb="6" eb="12">
      <t>ソウゴウジムクミアイ</t>
    </rPh>
    <phoneticPr fontId="2"/>
  </si>
  <si>
    <t>彩の国さいたま人づくり連合</t>
    <rPh sb="0" eb="1">
      <t>サイ</t>
    </rPh>
    <rPh sb="2" eb="3">
      <t>クニ</t>
    </rPh>
    <rPh sb="7" eb="8">
      <t>ヒト</t>
    </rPh>
    <rPh sb="11" eb="13">
      <t>レンゴウ</t>
    </rPh>
    <phoneticPr fontId="2"/>
  </si>
  <si>
    <t>一般会計</t>
    <rPh sb="0" eb="4">
      <t>イッパンカイケイ</t>
    </rPh>
    <phoneticPr fontId="2"/>
  </si>
  <si>
    <t>特別会計</t>
    <rPh sb="0" eb="4">
      <t>トクベツカイケイ</t>
    </rPh>
    <phoneticPr fontId="2"/>
  </si>
  <si>
    <t>交通災害特別会計</t>
    <rPh sb="0" eb="4">
      <t>コウツウサイガイ</t>
    </rPh>
    <rPh sb="4" eb="8">
      <t>トクベツカイケイ</t>
    </rPh>
    <phoneticPr fontId="2"/>
  </si>
  <si>
    <t>-</t>
    <phoneticPr fontId="2"/>
  </si>
  <si>
    <t>-</t>
    <phoneticPr fontId="2"/>
  </si>
  <si>
    <t>公共施設整備基金</t>
    <rPh sb="0" eb="4">
      <t>コウキョウシセツ</t>
    </rPh>
    <rPh sb="4" eb="8">
      <t>セイビキキン</t>
    </rPh>
    <phoneticPr fontId="5"/>
  </si>
  <si>
    <t>町営樹木葬墓苑管理基金</t>
    <rPh sb="0" eb="2">
      <t>チョウエイ</t>
    </rPh>
    <rPh sb="2" eb="7">
      <t>ジュモクソウボエン</t>
    </rPh>
    <rPh sb="7" eb="11">
      <t>カンリキキン</t>
    </rPh>
    <phoneticPr fontId="5"/>
  </si>
  <si>
    <t>社会福祉事業基金</t>
    <rPh sb="0" eb="6">
      <t>シャカイフクシジギョウ</t>
    </rPh>
    <rPh sb="6" eb="8">
      <t>キキン</t>
    </rPh>
    <phoneticPr fontId="5"/>
  </si>
  <si>
    <t>魅力あるまちづくり基金</t>
    <rPh sb="0" eb="2">
      <t>ミリョク</t>
    </rPh>
    <rPh sb="9" eb="11">
      <t>キキン</t>
    </rPh>
    <phoneticPr fontId="5"/>
  </si>
  <si>
    <t>地域福祉基金</t>
    <rPh sb="0" eb="4">
      <t>チイキフクシ</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</si>
  <si>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</si>
  <si>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</si>
  <si>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地方債の新規発行抑制や着実な公債費の縮減に努めてきた結果、年々低下傾向にあり、類似団体内平均と比較しても健全な水準を維持している。一方で、有形固定資産減価償却率は83.4％と高めの水準で推移している。これは、高度経済成長期から昭和50年代にかけて集中的に整備された学校施設や各種インフラ等の老朽化が進行していることが主な要因である今後は、公共施設等総合管理計画および個別施設計画に基づき、施設の長寿命化や計画的な統廃合・複合化を進めるとともに、将来の財政負担の平準化を図りながら、持続可能な公共施設マネジメントを推進す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</si>
  <si>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</si>
  <si>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</si>
  <si>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</si>
  <si>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</si>
  <si>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</si>
  <si>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</si>
  <si>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</si>
  <si>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6年度の実質公債費比率は6.4％と類似団体平均を下回っており、将来負担比率についても引き続き低い水準を維持している。これは、これまで地方債の新規発行抑制や公債費の縮減に努めてきた成果によるものであり、財政の健全性は保たれている。今後は、公共施設の老朽化に伴う更新需要など新たな財政負担が見込まれる中、将来世代への過度な負担を残さないためにも、新規の地方債発行にあたっては事業の緊急度や優先順位を厳しく見極め、財政措置の有利な地方債の活用の徹底を行い、持続可能で健全な財政運営を維持する。</t>
    <rPh sb="0" eb="2">
      <t>レイワ</t>
    </rPh>
    <rPh sb="3" eb="5">
      <t>ネンド</t>
    </rPh>
    <rPh sb="6" eb="8">
      <t>ジッシツ</t>
    </rPh>
    <phoneticPr fontId="5"/>
  </si>
  <si>
    <t>実質公債費比率</t>
    <phoneticPr fontId="5"/>
  </si>
  <si>
    <t>類似団体内平均値</t>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</si>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</sst>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xmlns:c16r2="http://schemas.microsoft.com/office/drawing/2015/06/chart">
            <c:ext xmlns:c16="http://schemas.microsoft.com/office/drawing/2014/chart" uri="{C3380CC4-5D6E-409C-BE32-E72D297353CC}">
              <c16:uniqueId val="{00000000-D402-4951-A251-5108DD0A71A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57030</c:v>
                </c:pt>
                <c:pt idx="1">
                  <c:v>27687</c:v>
                </c:pt>
                <c:pt idx="2">
                  <c:v>14667</c:v>
                </c:pt>
                <c:pt idx="3">
                  <c:v>18459</c:v>
                </c:pt>
                <c:pt idx="4">
                  <c:v>24946</c:v>
                </c:pt>
              </c:numCache>
            </c:numRef>
          </c:val>
          <c:smooth val="0"/>
          <c:extLst xmlns:c16r2="http://schemas.microsoft.com/office/drawing/2015/06/chart">
            <c:ext xmlns:c16="http://schemas.microsoft.com/office/drawing/2014/chart" uri="{C3380CC4-5D6E-409C-BE32-E72D297353CC}">
              <c16:uniqueId val="{00000001-D402-4951-A251-5108DD0A71A8}"/>
            </c:ext>
          </c:extLst>
        </c:ser>
        <c:dLbls>
          <c:showLegendKey val="0"/>
          <c:showVal val="0"/>
          <c:showCatName val="0"/>
          <c:showSerName val="0"/>
          <c:showPercent val="0"/>
          <c:showBubbleSize val="0"/>
        </c:dLbls>
        <c:marker val="1"/>
        <c:smooth val="0"/>
        <c:axId val="530966568"/>
        <c:axId val="530966960"/>
      </c:lineChart>
      <c:catAx>
        <c:axId val="53096656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30966960"/>
        <c:crosses val="autoZero"/>
        <c:auto val="1"/>
        <c:lblAlgn val="ctr"/>
        <c:lblOffset val="100"/>
        <c:tickLblSkip val="1"/>
        <c:tickMarkSkip val="1"/>
        <c:noMultiLvlLbl val="0"/>
      </c:catAx>
      <c:valAx>
        <c:axId val="53096696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3096656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8.0299999999999994</c:v>
                </c:pt>
                <c:pt idx="1">
                  <c:v>13.03</c:v>
                </c:pt>
                <c:pt idx="2">
                  <c:v>15.31</c:v>
                </c:pt>
                <c:pt idx="3">
                  <c:v>13.93</c:v>
                </c:pt>
                <c:pt idx="4">
                  <c:v>9.7899999999999991</c:v>
                </c:pt>
              </c:numCache>
            </c:numRef>
          </c:val>
          <c:extLst xmlns:c16r2="http://schemas.microsoft.com/office/drawing/2015/06/chart">
            <c:ext xmlns:c16="http://schemas.microsoft.com/office/drawing/2014/chart" uri="{C3380CC4-5D6E-409C-BE32-E72D297353CC}">
              <c16:uniqueId val="{00000000-9A9C-4EFA-AC09-A86AF04B0E3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16.43</c:v>
                </c:pt>
                <c:pt idx="1">
                  <c:v>16.45</c:v>
                </c:pt>
                <c:pt idx="2">
                  <c:v>22.76</c:v>
                </c:pt>
                <c:pt idx="3">
                  <c:v>27.1</c:v>
                </c:pt>
                <c:pt idx="4">
                  <c:v>31.94</c:v>
                </c:pt>
              </c:numCache>
            </c:numRef>
          </c:val>
          <c:extLst xmlns:c16r2="http://schemas.microsoft.com/office/drawing/2015/06/chart">
            <c:ext xmlns:c16="http://schemas.microsoft.com/office/drawing/2014/chart" uri="{C3380CC4-5D6E-409C-BE32-E72D297353CC}">
              <c16:uniqueId val="{00000001-9A9C-4EFA-AC09-A86AF04B0E32}"/>
            </c:ext>
          </c:extLst>
        </c:ser>
        <c:dLbls>
          <c:showLegendKey val="0"/>
          <c:showVal val="0"/>
          <c:showCatName val="0"/>
          <c:showSerName val="0"/>
          <c:showPercent val="0"/>
          <c:showBubbleSize val="0"/>
        </c:dLbls>
        <c:gapWidth val="250"/>
        <c:overlap val="100"/>
        <c:axId val="572704360"/>
        <c:axId val="57269769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2.1800000000000002</c:v>
                </c:pt>
                <c:pt idx="1">
                  <c:v>6.86</c:v>
                </c:pt>
                <c:pt idx="2">
                  <c:v>7.81</c:v>
                </c:pt>
                <c:pt idx="3">
                  <c:v>3.52</c:v>
                </c:pt>
                <c:pt idx="4">
                  <c:v>1.81</c:v>
                </c:pt>
              </c:numCache>
            </c:numRef>
          </c:val>
          <c:smooth val="0"/>
          <c:extLst xmlns:c16r2="http://schemas.microsoft.com/office/drawing/2015/06/chart">
            <c:ext xmlns:c16="http://schemas.microsoft.com/office/drawing/2014/chart" uri="{C3380CC4-5D6E-409C-BE32-E72D297353CC}">
              <c16:uniqueId val="{00000002-9A9C-4EFA-AC09-A86AF04B0E32}"/>
            </c:ext>
          </c:extLst>
        </c:ser>
        <c:dLbls>
          <c:showLegendKey val="0"/>
          <c:showVal val="0"/>
          <c:showCatName val="0"/>
          <c:showSerName val="0"/>
          <c:showPercent val="0"/>
          <c:showBubbleSize val="0"/>
        </c:dLbls>
        <c:marker val="1"/>
        <c:smooth val="0"/>
        <c:axId val="572704360"/>
        <c:axId val="572697696"/>
      </c:lineChart>
      <c:catAx>
        <c:axId val="5727043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572697696"/>
        <c:crosses val="autoZero"/>
        <c:auto val="1"/>
        <c:lblAlgn val="ctr"/>
        <c:lblOffset val="100"/>
        <c:tickLblSkip val="1"/>
        <c:tickMarkSkip val="1"/>
        <c:noMultiLvlLbl val="0"/>
      </c:catAx>
      <c:valAx>
        <c:axId val="5726976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727043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EEE4-469C-9EE0-4C73A62D6E3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EE4-469C-9EE0-4C73A62D6E3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EEE4-469C-9EE0-4C73A62D6E34}"/>
            </c:ext>
          </c:extLst>
        </c:ser>
        <c:ser>
          <c:idx val="3"/>
          <c:order val="3"/>
          <c:tx>
            <c:strRef>
              <c:f>データシート!$A$30</c:f>
              <c:strCache>
                <c:ptCount val="1"/>
                <c:pt idx="0">
                  <c:v>越生町、毛呂山町外４組合公平委員会特別会計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EEE4-469C-9EE0-4C73A62D6E34}"/>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7.0000000000000007E-2</c:v>
                </c:pt>
                <c:pt idx="2">
                  <c:v>#N/A</c:v>
                </c:pt>
                <c:pt idx="3">
                  <c:v>0.08</c:v>
                </c:pt>
                <c:pt idx="4">
                  <c:v>#N/A</c:v>
                </c:pt>
                <c:pt idx="5">
                  <c:v>0.11</c:v>
                </c:pt>
                <c:pt idx="6">
                  <c:v>#N/A</c:v>
                </c:pt>
                <c:pt idx="7">
                  <c:v>0.04</c:v>
                </c:pt>
                <c:pt idx="8">
                  <c:v>#N/A</c:v>
                </c:pt>
                <c:pt idx="9">
                  <c:v>0.08</c:v>
                </c:pt>
              </c:numCache>
            </c:numRef>
          </c:val>
          <c:extLst xmlns:c16r2="http://schemas.microsoft.com/office/drawing/2015/06/chart">
            <c:ext xmlns:c16="http://schemas.microsoft.com/office/drawing/2014/chart" uri="{C3380CC4-5D6E-409C-BE32-E72D297353CC}">
              <c16:uniqueId val="{00000004-EEE4-469C-9EE0-4C73A62D6E34}"/>
            </c:ext>
          </c:extLst>
        </c:ser>
        <c:ser>
          <c:idx val="5"/>
          <c:order val="5"/>
          <c:tx>
            <c:strRef>
              <c:f>データシート!$A$32</c:f>
              <c:strCache>
                <c:ptCount val="1"/>
                <c:pt idx="0">
                  <c:v>農業集落排水事業特別会計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0.05</c:v>
                </c:pt>
                <c:pt idx="2">
                  <c:v>#N/A</c:v>
                </c:pt>
                <c:pt idx="3">
                  <c:v>0.02</c:v>
                </c:pt>
                <c:pt idx="4">
                  <c:v>#N/A</c:v>
                </c:pt>
                <c:pt idx="5">
                  <c:v>0.1</c:v>
                </c:pt>
                <c:pt idx="6">
                  <c:v>#N/A</c:v>
                </c:pt>
                <c:pt idx="7">
                  <c:v>7.0000000000000007E-2</c:v>
                </c:pt>
                <c:pt idx="8">
                  <c:v>#N/A</c:v>
                </c:pt>
                <c:pt idx="9">
                  <c:v>0.33</c:v>
                </c:pt>
              </c:numCache>
            </c:numRef>
          </c:val>
          <c:extLst xmlns:c16r2="http://schemas.microsoft.com/office/drawing/2015/06/chart">
            <c:ext xmlns:c16="http://schemas.microsoft.com/office/drawing/2014/chart" uri="{C3380CC4-5D6E-409C-BE32-E72D297353CC}">
              <c16:uniqueId val="{00000005-EEE4-469C-9EE0-4C73A62D6E34}"/>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1.04</c:v>
                </c:pt>
                <c:pt idx="2">
                  <c:v>#N/A</c:v>
                </c:pt>
                <c:pt idx="3">
                  <c:v>0.65</c:v>
                </c:pt>
                <c:pt idx="4">
                  <c:v>#N/A</c:v>
                </c:pt>
                <c:pt idx="5">
                  <c:v>1.04</c:v>
                </c:pt>
                <c:pt idx="6">
                  <c:v>#N/A</c:v>
                </c:pt>
                <c:pt idx="7">
                  <c:v>0.43</c:v>
                </c:pt>
                <c:pt idx="8">
                  <c:v>#N/A</c:v>
                </c:pt>
                <c:pt idx="9">
                  <c:v>0.66</c:v>
                </c:pt>
              </c:numCache>
            </c:numRef>
          </c:val>
          <c:extLst xmlns:c16r2="http://schemas.microsoft.com/office/drawing/2015/06/chart">
            <c:ext xmlns:c16="http://schemas.microsoft.com/office/drawing/2014/chart" uri="{C3380CC4-5D6E-409C-BE32-E72D297353CC}">
              <c16:uniqueId val="{00000006-EEE4-469C-9EE0-4C73A62D6E34}"/>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3.28</c:v>
                </c:pt>
                <c:pt idx="2">
                  <c:v>#N/A</c:v>
                </c:pt>
                <c:pt idx="3">
                  <c:v>4.05</c:v>
                </c:pt>
                <c:pt idx="4">
                  <c:v>#N/A</c:v>
                </c:pt>
                <c:pt idx="5">
                  <c:v>4.57</c:v>
                </c:pt>
                <c:pt idx="6">
                  <c:v>#N/A</c:v>
                </c:pt>
                <c:pt idx="7">
                  <c:v>3.57</c:v>
                </c:pt>
                <c:pt idx="8">
                  <c:v>#N/A</c:v>
                </c:pt>
                <c:pt idx="9">
                  <c:v>2.3199999999999998</c:v>
                </c:pt>
              </c:numCache>
            </c:numRef>
          </c:val>
          <c:extLst xmlns:c16r2="http://schemas.microsoft.com/office/drawing/2015/06/chart">
            <c:ext xmlns:c16="http://schemas.microsoft.com/office/drawing/2014/chart" uri="{C3380CC4-5D6E-409C-BE32-E72D297353CC}">
              <c16:uniqueId val="{00000007-EEE4-469C-9EE0-4C73A62D6E3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8.02</c:v>
                </c:pt>
                <c:pt idx="2">
                  <c:v>#N/A</c:v>
                </c:pt>
                <c:pt idx="3">
                  <c:v>13.03</c:v>
                </c:pt>
                <c:pt idx="4">
                  <c:v>#N/A</c:v>
                </c:pt>
                <c:pt idx="5">
                  <c:v>15.3</c:v>
                </c:pt>
                <c:pt idx="6">
                  <c:v>#N/A</c:v>
                </c:pt>
                <c:pt idx="7">
                  <c:v>13.93</c:v>
                </c:pt>
                <c:pt idx="8">
                  <c:v>#N/A</c:v>
                </c:pt>
                <c:pt idx="9">
                  <c:v>9.7799999999999994</c:v>
                </c:pt>
              </c:numCache>
            </c:numRef>
          </c:val>
          <c:extLst xmlns:c16r2="http://schemas.microsoft.com/office/drawing/2015/06/chart">
            <c:ext xmlns:c16="http://schemas.microsoft.com/office/drawing/2014/chart" uri="{C3380CC4-5D6E-409C-BE32-E72D297353CC}">
              <c16:uniqueId val="{00000008-EEE4-469C-9EE0-4C73A62D6E34}"/>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9.68</c:v>
                </c:pt>
                <c:pt idx="2">
                  <c:v>#N/A</c:v>
                </c:pt>
                <c:pt idx="3">
                  <c:v>10.6</c:v>
                </c:pt>
                <c:pt idx="4">
                  <c:v>#N/A</c:v>
                </c:pt>
                <c:pt idx="5">
                  <c:v>12.06</c:v>
                </c:pt>
                <c:pt idx="6">
                  <c:v>#N/A</c:v>
                </c:pt>
                <c:pt idx="7">
                  <c:v>13.33</c:v>
                </c:pt>
                <c:pt idx="8">
                  <c:v>#N/A</c:v>
                </c:pt>
                <c:pt idx="9">
                  <c:v>14.01</c:v>
                </c:pt>
              </c:numCache>
            </c:numRef>
          </c:val>
          <c:extLst xmlns:c16r2="http://schemas.microsoft.com/office/drawing/2015/06/chart">
            <c:ext xmlns:c16="http://schemas.microsoft.com/office/drawing/2014/chart" uri="{C3380CC4-5D6E-409C-BE32-E72D297353CC}">
              <c16:uniqueId val="{00000009-EEE4-469C-9EE0-4C73A62D6E34}"/>
            </c:ext>
          </c:extLst>
        </c:ser>
        <c:dLbls>
          <c:showLegendKey val="0"/>
          <c:showVal val="0"/>
          <c:showCatName val="0"/>
          <c:showSerName val="0"/>
          <c:showPercent val="0"/>
          <c:showBubbleSize val="0"/>
        </c:dLbls>
        <c:gapWidth val="150"/>
        <c:overlap val="100"/>
        <c:axId val="407413728"/>
        <c:axId val="407407456"/>
      </c:barChart>
      <c:catAx>
        <c:axId val="4074137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07407456"/>
        <c:crosses val="autoZero"/>
        <c:auto val="1"/>
        <c:lblAlgn val="ctr"/>
        <c:lblOffset val="100"/>
        <c:tickLblSkip val="1"/>
        <c:tickMarkSkip val="1"/>
        <c:noMultiLvlLbl val="0"/>
      </c:catAx>
      <c:valAx>
        <c:axId val="407407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741372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313</c:v>
                </c:pt>
                <c:pt idx="5">
                  <c:v>319</c:v>
                </c:pt>
                <c:pt idx="8">
                  <c:v>324</c:v>
                </c:pt>
                <c:pt idx="11">
                  <c:v>329</c:v>
                </c:pt>
                <c:pt idx="14">
                  <c:v>318</c:v>
                </c:pt>
              </c:numCache>
            </c:numRef>
          </c:val>
          <c:extLst xmlns:c16r2="http://schemas.microsoft.com/office/drawing/2015/06/chart">
            <c:ext xmlns:c16="http://schemas.microsoft.com/office/drawing/2014/chart" uri="{C3380CC4-5D6E-409C-BE32-E72D297353CC}">
              <c16:uniqueId val="{00000000-C5BA-4C75-9DBA-A471EB676B8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C5BA-4C75-9DBA-A471EB676B8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C5BA-4C75-9DBA-A471EB676B8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147</c:v>
                </c:pt>
                <c:pt idx="3">
                  <c:v>156</c:v>
                </c:pt>
                <c:pt idx="6">
                  <c:v>150</c:v>
                </c:pt>
                <c:pt idx="9">
                  <c:v>149</c:v>
                </c:pt>
                <c:pt idx="12">
                  <c:v>173</c:v>
                </c:pt>
              </c:numCache>
            </c:numRef>
          </c:val>
          <c:extLst xmlns:c16r2="http://schemas.microsoft.com/office/drawing/2015/06/chart">
            <c:ext xmlns:c16="http://schemas.microsoft.com/office/drawing/2014/chart" uri="{C3380CC4-5D6E-409C-BE32-E72D297353CC}">
              <c16:uniqueId val="{00000003-C5BA-4C75-9DBA-A471EB676B8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5BA-4C75-9DBA-A471EB676B8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5BA-4C75-9DBA-A471EB676B8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C5BA-4C75-9DBA-A471EB676B8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287</c:v>
                </c:pt>
                <c:pt idx="3">
                  <c:v>299</c:v>
                </c:pt>
                <c:pt idx="6">
                  <c:v>357</c:v>
                </c:pt>
                <c:pt idx="9">
                  <c:v>375</c:v>
                </c:pt>
                <c:pt idx="12">
                  <c:v>351</c:v>
                </c:pt>
              </c:numCache>
            </c:numRef>
          </c:val>
          <c:extLst xmlns:c16r2="http://schemas.microsoft.com/office/drawing/2015/06/chart">
            <c:ext xmlns:c16="http://schemas.microsoft.com/office/drawing/2014/chart" uri="{C3380CC4-5D6E-409C-BE32-E72D297353CC}">
              <c16:uniqueId val="{00000007-C5BA-4C75-9DBA-A471EB676B8E}"/>
            </c:ext>
          </c:extLst>
        </c:ser>
        <c:dLbls>
          <c:showLegendKey val="0"/>
          <c:showVal val="0"/>
          <c:showCatName val="0"/>
          <c:showSerName val="0"/>
          <c:showPercent val="0"/>
          <c:showBubbleSize val="0"/>
        </c:dLbls>
        <c:gapWidth val="100"/>
        <c:overlap val="100"/>
        <c:axId val="578852840"/>
        <c:axId val="57885519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121</c:v>
                </c:pt>
                <c:pt idx="2">
                  <c:v>#N/A</c:v>
                </c:pt>
                <c:pt idx="3">
                  <c:v>#N/A</c:v>
                </c:pt>
                <c:pt idx="4">
                  <c:v>136</c:v>
                </c:pt>
                <c:pt idx="5">
                  <c:v>#N/A</c:v>
                </c:pt>
                <c:pt idx="6">
                  <c:v>#N/A</c:v>
                </c:pt>
                <c:pt idx="7">
                  <c:v>183</c:v>
                </c:pt>
                <c:pt idx="8">
                  <c:v>#N/A</c:v>
                </c:pt>
                <c:pt idx="9">
                  <c:v>#N/A</c:v>
                </c:pt>
                <c:pt idx="10">
                  <c:v>195</c:v>
                </c:pt>
                <c:pt idx="11">
                  <c:v>#N/A</c:v>
                </c:pt>
                <c:pt idx="12">
                  <c:v>#N/A</c:v>
                </c:pt>
                <c:pt idx="13">
                  <c:v>206</c:v>
                </c:pt>
                <c:pt idx="14">
                  <c:v>#N/A</c:v>
                </c:pt>
              </c:numCache>
            </c:numRef>
          </c:val>
          <c:smooth val="0"/>
          <c:extLst xmlns:c16r2="http://schemas.microsoft.com/office/drawing/2015/06/chart">
            <c:ext xmlns:c16="http://schemas.microsoft.com/office/drawing/2014/chart" uri="{C3380CC4-5D6E-409C-BE32-E72D297353CC}">
              <c16:uniqueId val="{00000008-C5BA-4C75-9DBA-A471EB676B8E}"/>
            </c:ext>
          </c:extLst>
        </c:ser>
        <c:dLbls>
          <c:showLegendKey val="0"/>
          <c:showVal val="0"/>
          <c:showCatName val="0"/>
          <c:showSerName val="0"/>
          <c:showPercent val="0"/>
          <c:showBubbleSize val="0"/>
        </c:dLbls>
        <c:marker val="1"/>
        <c:smooth val="0"/>
        <c:axId val="578852840"/>
        <c:axId val="578855192"/>
      </c:lineChart>
      <c:catAx>
        <c:axId val="5788528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78855192"/>
        <c:crosses val="autoZero"/>
        <c:auto val="1"/>
        <c:lblAlgn val="ctr"/>
        <c:lblOffset val="100"/>
        <c:tickLblSkip val="1"/>
        <c:tickMarkSkip val="1"/>
        <c:noMultiLvlLbl val="0"/>
      </c:catAx>
      <c:valAx>
        <c:axId val="57885519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788528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3711</c:v>
                </c:pt>
                <c:pt idx="5">
                  <c:v>3736</c:v>
                </c:pt>
                <c:pt idx="8">
                  <c:v>3711</c:v>
                </c:pt>
                <c:pt idx="11">
                  <c:v>4000</c:v>
                </c:pt>
                <c:pt idx="14">
                  <c:v>3782</c:v>
                </c:pt>
              </c:numCache>
            </c:numRef>
          </c:val>
          <c:extLst xmlns:c16r2="http://schemas.microsoft.com/office/drawing/2015/06/chart">
            <c:ext xmlns:c16="http://schemas.microsoft.com/office/drawing/2014/chart" uri="{C3380CC4-5D6E-409C-BE32-E72D297353CC}">
              <c16:uniqueId val="{00000000-1113-4883-83D0-8FE86E5EB3A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xmlns:c16r2="http://schemas.microsoft.com/office/drawing/2015/06/chart">
            <c:ext xmlns:c16="http://schemas.microsoft.com/office/drawing/2014/chart" uri="{C3380CC4-5D6E-409C-BE32-E72D297353CC}">
              <c16:uniqueId val="{00000001-1113-4883-83D0-8FE86E5EB3A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1575</c:v>
                </c:pt>
                <c:pt idx="5">
                  <c:v>1888</c:v>
                </c:pt>
                <c:pt idx="8">
                  <c:v>2163</c:v>
                </c:pt>
                <c:pt idx="11">
                  <c:v>2595</c:v>
                </c:pt>
                <c:pt idx="14">
                  <c:v>2853</c:v>
                </c:pt>
              </c:numCache>
            </c:numRef>
          </c:val>
          <c:extLst xmlns:c16r2="http://schemas.microsoft.com/office/drawing/2015/06/chart">
            <c:ext xmlns:c16="http://schemas.microsoft.com/office/drawing/2014/chart" uri="{C3380CC4-5D6E-409C-BE32-E72D297353CC}">
              <c16:uniqueId val="{00000002-1113-4883-83D0-8FE86E5EB3A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1113-4883-83D0-8FE86E5EB3A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1113-4883-83D0-8FE86E5EB3A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1113-4883-83D0-8FE86E5EB3A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893</c:v>
                </c:pt>
                <c:pt idx="3">
                  <c:v>842</c:v>
                </c:pt>
                <c:pt idx="6">
                  <c:v>893</c:v>
                </c:pt>
                <c:pt idx="9">
                  <c:v>744</c:v>
                </c:pt>
                <c:pt idx="12">
                  <c:v>674</c:v>
                </c:pt>
              </c:numCache>
            </c:numRef>
          </c:val>
          <c:extLst xmlns:c16r2="http://schemas.microsoft.com/office/drawing/2015/06/chart">
            <c:ext xmlns:c16="http://schemas.microsoft.com/office/drawing/2014/chart" uri="{C3380CC4-5D6E-409C-BE32-E72D297353CC}">
              <c16:uniqueId val="{00000006-1113-4883-83D0-8FE86E5EB3A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1399</c:v>
                </c:pt>
                <c:pt idx="3">
                  <c:v>1560</c:v>
                </c:pt>
                <c:pt idx="6">
                  <c:v>1857</c:v>
                </c:pt>
                <c:pt idx="9">
                  <c:v>1822</c:v>
                </c:pt>
                <c:pt idx="12">
                  <c:v>1757</c:v>
                </c:pt>
              </c:numCache>
            </c:numRef>
          </c:val>
          <c:extLst xmlns:c16r2="http://schemas.microsoft.com/office/drawing/2015/06/chart">
            <c:ext xmlns:c16="http://schemas.microsoft.com/office/drawing/2014/chart" uri="{C3380CC4-5D6E-409C-BE32-E72D297353CC}">
              <c16:uniqueId val="{00000007-1113-4883-83D0-8FE86E5EB3A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c:v>
                </c:pt>
                <c:pt idx="3">
                  <c:v>1</c:v>
                </c:pt>
                <c:pt idx="6">
                  <c:v>0</c:v>
                </c:pt>
                <c:pt idx="9">
                  <c:v>1</c:v>
                </c:pt>
                <c:pt idx="12">
                  <c:v>1</c:v>
                </c:pt>
              </c:numCache>
            </c:numRef>
          </c:val>
          <c:extLst xmlns:c16r2="http://schemas.microsoft.com/office/drawing/2015/06/chart">
            <c:ext xmlns:c16="http://schemas.microsoft.com/office/drawing/2014/chart" uri="{C3380CC4-5D6E-409C-BE32-E72D297353CC}">
              <c16:uniqueId val="{00000008-1113-4883-83D0-8FE86E5EB3A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1113-4883-83D0-8FE86E5EB3A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3566</c:v>
                </c:pt>
                <c:pt idx="3">
                  <c:v>3494</c:v>
                </c:pt>
                <c:pt idx="6">
                  <c:v>3199</c:v>
                </c:pt>
                <c:pt idx="9">
                  <c:v>2859</c:v>
                </c:pt>
                <c:pt idx="12">
                  <c:v>2660</c:v>
                </c:pt>
              </c:numCache>
            </c:numRef>
          </c:val>
          <c:extLst xmlns:c16r2="http://schemas.microsoft.com/office/drawing/2015/06/chart">
            <c:ext xmlns:c16="http://schemas.microsoft.com/office/drawing/2014/chart" uri="{C3380CC4-5D6E-409C-BE32-E72D297353CC}">
              <c16:uniqueId val="{0000000A-1113-4883-83D0-8FE86E5EB3A2}"/>
            </c:ext>
          </c:extLst>
        </c:ser>
        <c:dLbls>
          <c:showLegendKey val="0"/>
          <c:showVal val="0"/>
          <c:showCatName val="0"/>
          <c:showSerName val="0"/>
          <c:showPercent val="0"/>
          <c:showBubbleSize val="0"/>
        </c:dLbls>
        <c:gapWidth val="100"/>
        <c:overlap val="100"/>
        <c:axId val="578855584"/>
        <c:axId val="57885636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574</c:v>
                </c:pt>
                <c:pt idx="2">
                  <c:v>#N/A</c:v>
                </c:pt>
                <c:pt idx="3">
                  <c:v>#N/A</c:v>
                </c:pt>
                <c:pt idx="4">
                  <c:v>273</c:v>
                </c:pt>
                <c:pt idx="5">
                  <c:v>#N/A</c:v>
                </c:pt>
                <c:pt idx="6">
                  <c:v>#N/A</c:v>
                </c:pt>
                <c:pt idx="7">
                  <c:v>75</c:v>
                </c:pt>
                <c:pt idx="8">
                  <c:v>#N/A</c:v>
                </c:pt>
                <c:pt idx="9">
                  <c:v>#N/A</c:v>
                </c:pt>
                <c:pt idx="10">
                  <c:v>0</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1113-4883-83D0-8FE86E5EB3A2}"/>
            </c:ext>
          </c:extLst>
        </c:ser>
        <c:dLbls>
          <c:showLegendKey val="0"/>
          <c:showVal val="0"/>
          <c:showCatName val="0"/>
          <c:showSerName val="0"/>
          <c:showPercent val="0"/>
          <c:showBubbleSize val="0"/>
        </c:dLbls>
        <c:marker val="1"/>
        <c:smooth val="0"/>
        <c:axId val="578855584"/>
        <c:axId val="578856368"/>
      </c:lineChart>
      <c:catAx>
        <c:axId val="5788555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578856368"/>
        <c:crosses val="autoZero"/>
        <c:auto val="1"/>
        <c:lblAlgn val="ctr"/>
        <c:lblOffset val="100"/>
        <c:tickLblSkip val="1"/>
        <c:tickMarkSkip val="1"/>
        <c:noMultiLvlLbl val="0"/>
      </c:catAx>
      <c:valAx>
        <c:axId val="57885636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788555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749</c:v>
                </c:pt>
                <c:pt idx="1">
                  <c:v>904</c:v>
                </c:pt>
                <c:pt idx="2">
                  <c:v>1096</c:v>
                </c:pt>
              </c:numCache>
            </c:numRef>
          </c:val>
          <c:extLst xmlns:c16r2="http://schemas.microsoft.com/office/drawing/2015/06/chart">
            <c:ext xmlns:c16="http://schemas.microsoft.com/office/drawing/2014/chart" uri="{C3380CC4-5D6E-409C-BE32-E72D297353CC}">
              <c16:uniqueId val="{00000000-44B2-4749-A7CB-FA9936ADF58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110</c:v>
                </c:pt>
                <c:pt idx="1">
                  <c:v>110</c:v>
                </c:pt>
                <c:pt idx="2">
                  <c:v>110</c:v>
                </c:pt>
              </c:numCache>
            </c:numRef>
          </c:val>
          <c:extLst xmlns:c16r2="http://schemas.microsoft.com/office/drawing/2015/06/chart">
            <c:ext xmlns:c16="http://schemas.microsoft.com/office/drawing/2014/chart" uri="{C3380CC4-5D6E-409C-BE32-E72D297353CC}">
              <c16:uniqueId val="{00000001-44B2-4749-A7CB-FA9936ADF58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1069</c:v>
                </c:pt>
                <c:pt idx="1">
                  <c:v>1318</c:v>
                </c:pt>
                <c:pt idx="2">
                  <c:v>1379</c:v>
                </c:pt>
              </c:numCache>
            </c:numRef>
          </c:val>
          <c:extLst xmlns:c16r2="http://schemas.microsoft.com/office/drawing/2015/06/chart">
            <c:ext xmlns:c16="http://schemas.microsoft.com/office/drawing/2014/chart" uri="{C3380CC4-5D6E-409C-BE32-E72D297353CC}">
              <c16:uniqueId val="{00000002-44B2-4749-A7CB-FA9936ADF58C}"/>
            </c:ext>
          </c:extLst>
        </c:ser>
        <c:dLbls>
          <c:showLegendKey val="0"/>
          <c:showVal val="0"/>
          <c:showCatName val="0"/>
          <c:showSerName val="0"/>
          <c:showPercent val="0"/>
          <c:showBubbleSize val="0"/>
        </c:dLbls>
        <c:gapWidth val="120"/>
        <c:overlap val="100"/>
        <c:axId val="578851664"/>
        <c:axId val="578855976"/>
      </c:barChart>
      <c:catAx>
        <c:axId val="5788516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578855976"/>
        <c:crosses val="autoZero"/>
        <c:auto val="1"/>
        <c:lblAlgn val="ctr"/>
        <c:lblOffset val="100"/>
        <c:tickLblSkip val="1"/>
        <c:tickMarkSkip val="1"/>
        <c:noMultiLvlLbl val="0"/>
      </c:catAx>
      <c:valAx>
        <c:axId val="57885597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5788516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6AF8-4629-B767-65946273F208}"/>
                </c:ext>
                <c:ext xmlns:c15="http://schemas.microsoft.com/office/drawing/2012/chart" uri="{CE6537A1-D6FC-4f65-9D91-7224C49458BB}">
                  <c15:layout/>
                  <c15:dlblFieldTable>
                    <c15:dlblFTEntry>
                      <c15:txfldGUID>{2C844DA1-AF0F-40FD-950B-0D4579B18803}</c15:txfldGUID>
                      <c15:f>公会計指標分析・財政指標組合せ分析表!$BP$50</c15:f>
                      <c15:dlblFieldTableCache>
                        <c:ptCount val="1"/>
                        <c:pt idx="0">
                          <c:v>R02</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6AF8-4629-B767-65946273F208}"/>
                </c:ext>
                <c:ext xmlns:c15="http://schemas.microsoft.com/office/drawing/2012/chart" uri="{CE6537A1-D6FC-4f65-9D91-7224C49458BB}">
                  <c15:dlblFieldTable>
                    <c15:dlblFTEntry>
                      <c15:txfldGUID>{682857AD-4548-4398-A203-9FF090C766A0}</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6AF8-4629-B767-65946273F208}"/>
                </c:ext>
                <c:ext xmlns:c15="http://schemas.microsoft.com/office/drawing/2012/chart" uri="{CE6537A1-D6FC-4f65-9D91-7224C49458BB}">
                  <c15:dlblFieldTable>
                    <c15:dlblFTEntry>
                      <c15:txfldGUID>{4EEED877-9118-4E48-9103-92FD599D176C}</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6AF8-4629-B767-65946273F208}"/>
                </c:ext>
                <c:ext xmlns:c15="http://schemas.microsoft.com/office/drawing/2012/chart" uri="{CE6537A1-D6FC-4f65-9D91-7224C49458BB}">
                  <c15:dlblFieldTable>
                    <c15:dlblFTEntry>
                      <c15:txfldGUID>{11688D1E-632A-450B-AF1B-D2C6A1AA16DE}</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6AF8-4629-B767-65946273F208}"/>
                </c:ext>
                <c:ext xmlns:c15="http://schemas.microsoft.com/office/drawing/2012/chart" uri="{CE6537A1-D6FC-4f65-9D91-7224C49458BB}">
                  <c15:dlblFieldTable>
                    <c15:dlblFTEntry>
                      <c15:txfldGUID>{A99FE804-8502-4ACC-89E5-84F012F5D409}</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R03</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6AF8-4629-B767-65946273F208}"/>
                </c:ext>
                <c:ext xmlns:c15="http://schemas.microsoft.com/office/drawing/2012/chart" uri="{CE6537A1-D6FC-4f65-9D91-7224C49458BB}">
                  <c15:layout/>
                  <c15:dlblFieldTable>
                    <c15:dlblFTEntry>
                      <c15:txfldGUID>{7EAF4746-DDFD-44EF-A7D7-164A37EABB2E}</c15:txfldGUID>
                      <c15:f>公会計指標分析・財政指標組合せ分析表!$BX$50</c15:f>
                      <c15:dlblFieldTableCache>
                        <c:ptCount val="1"/>
                        <c:pt idx="0">
                          <c:v>R03</c:v>
                        </c:pt>
                      </c15:dlblFieldTableCache>
                    </c15:dlblFTEntry>
                  </c15:dlblFieldTable>
                  <c15:showDataLabelsRange val="0"/>
                </c:ext>
              </c:extLst>
            </c:dLbl>
            <c:dLbl>
              <c:idx val="16"/>
              <c:layout/>
              <c:tx>
                <c:strRef>
                  <c:f>公会計指標分析・財政指標組合せ分析表!$CF$50</c:f>
                  <c:strCache>
                    <c:ptCount val="1"/>
                    <c:pt idx="0">
                      <c:v>R04</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6AF8-4629-B767-65946273F208}"/>
                </c:ext>
                <c:ext xmlns:c15="http://schemas.microsoft.com/office/drawing/2012/chart" uri="{CE6537A1-D6FC-4f65-9D91-7224C49458BB}">
                  <c15:layout/>
                  <c15:dlblFieldTable>
                    <c15:dlblFTEntry>
                      <c15:txfldGUID>{50CB3153-A14C-4680-A0CA-6A573073507F}</c15:txfldGUID>
                      <c15:f>公会計指標分析・財政指標組合せ分析表!$CF$50</c15:f>
                      <c15:dlblFieldTableCache>
                        <c:ptCount val="1"/>
                        <c:pt idx="0">
                          <c:v>R04</c:v>
                        </c:pt>
                      </c15:dlblFieldTableCache>
                    </c15:dlblFTEntry>
                  </c15:dlblFieldTable>
                  <c15:showDataLabelsRange val="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6AF8-4629-B767-65946273F208}"/>
                </c:ext>
                <c:ext xmlns:c15="http://schemas.microsoft.com/office/drawing/2012/chart" uri="{CE6537A1-D6FC-4f65-9D91-7224C49458BB}">
                  <c15:dlblFieldTable>
                    <c15:dlblFTEntry>
                      <c15:txfldGUID>{A99F1D93-B3C6-4C4A-99A0-79495917F09A}</c15:txfldGUID>
                      <c15:f>公会計指標分析・財政指標組合せ分析表!$CN$50</c15:f>
                      <c15:dlblFieldTableCache>
                        <c:ptCount val="1"/>
                        <c:pt idx="0">
                          <c:v>R05</c:v>
                        </c:pt>
                      </c15:dlblFieldTableCache>
                    </c15:dlblFTEntry>
                  </c15:dlblFieldTable>
                  <c15:showDataLabelsRange val="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6AF8-4629-B767-65946273F208}"/>
                </c:ext>
                <c:ext xmlns:c15="http://schemas.microsoft.com/office/drawing/2012/chart" uri="{CE6537A1-D6FC-4f65-9D91-7224C49458BB}">
                  <c15:dlblFieldTable>
                    <c15:dlblFTEntry>
                      <c15:txfldGUID>{9388F65D-0970-4DCA-94CC-6F8D63478EAE}</c15:txfldGUID>
                      <c15:f>公会計指標分析・財政指標組合せ分析表!$CV$50</c15:f>
                      <c15:dlblFieldTableCache>
                        <c:ptCount val="1"/>
                        <c:pt idx="0">
                          <c:v>R06</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81.8</c:v>
                </c:pt>
                <c:pt idx="8">
                  <c:v>82.5</c:v>
                </c:pt>
                <c:pt idx="16">
                  <c:v>82</c:v>
                </c:pt>
                <c:pt idx="24">
                  <c:v>83.1</c:v>
                </c:pt>
                <c:pt idx="32">
                  <c:v>83.4</c:v>
                </c:pt>
              </c:numCache>
            </c:numRef>
          </c:xVal>
          <c:yVal>
            <c:numRef>
              <c:f>公会計指標分析・財政指標組合せ分析表!$BP$51:$DC$51</c:f>
              <c:numCache>
                <c:formatCode>#,##0.0;"▲ "#,##0.0</c:formatCode>
                <c:ptCount val="40"/>
                <c:pt idx="0">
                  <c:v>20.399999999999999</c:v>
                </c:pt>
                <c:pt idx="8">
                  <c:v>8.9</c:v>
                </c:pt>
                <c:pt idx="16">
                  <c:v>2.5</c:v>
                </c:pt>
              </c:numCache>
            </c:numRef>
          </c:yVal>
          <c:smooth val="0"/>
          <c:extLst xmlns:c16r2="http://schemas.microsoft.com/office/drawing/2015/06/chart">
            <c:ext xmlns:c16="http://schemas.microsoft.com/office/drawing/2014/chart" uri="{C3380CC4-5D6E-409C-BE32-E72D297353CC}">
              <c16:uniqueId val="{00000009-6AF8-4629-B767-65946273F20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6AF8-4629-B767-65946273F208}"/>
                </c:ext>
                <c:ext xmlns:c15="http://schemas.microsoft.com/office/drawing/2012/chart" uri="{CE6537A1-D6FC-4f65-9D91-7224C49458BB}">
                  <c15:layout/>
                  <c15:dlblFieldTable>
                    <c15:dlblFTEntry>
                      <c15:txfldGUID>{4D44B992-CA1A-4BBD-9465-2B6F89D65D7E}</c15:txfldGUID>
                      <c15:f>公会計指標分析・財政指標組合せ分析表!$BP$50</c15:f>
                      <c15:dlblFieldTableCache>
                        <c:ptCount val="1"/>
                        <c:pt idx="0">
                          <c:v>R02</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6AF8-4629-B767-65946273F208}"/>
                </c:ext>
                <c:ext xmlns:c15="http://schemas.microsoft.com/office/drawing/2012/chart" uri="{CE6537A1-D6FC-4f65-9D91-7224C49458BB}">
                  <c15:dlblFieldTable>
                    <c15:dlblFTEntry>
                      <c15:txfldGUID>{82BA1709-8876-4E45-B02D-8A445D90A17B}</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6AF8-4629-B767-65946273F208}"/>
                </c:ext>
                <c:ext xmlns:c15="http://schemas.microsoft.com/office/drawing/2012/chart" uri="{CE6537A1-D6FC-4f65-9D91-7224C49458BB}">
                  <c15:dlblFieldTable>
                    <c15:dlblFTEntry>
                      <c15:txfldGUID>{E01A107C-110E-4251-829F-0BDA0AAC346A}</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6AF8-4629-B767-65946273F208}"/>
                </c:ext>
                <c:ext xmlns:c15="http://schemas.microsoft.com/office/drawing/2012/chart" uri="{CE6537A1-D6FC-4f65-9D91-7224C49458BB}">
                  <c15:dlblFieldTable>
                    <c15:dlblFTEntry>
                      <c15:txfldGUID>{BA206BE0-7F23-4A16-9AB6-81237C269DA2}</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6AF8-4629-B767-65946273F208}"/>
                </c:ext>
                <c:ext xmlns:c15="http://schemas.microsoft.com/office/drawing/2012/chart" uri="{CE6537A1-D6FC-4f65-9D91-7224C49458BB}">
                  <c15:dlblFieldTable>
                    <c15:dlblFTEntry>
                      <c15:txfldGUID>{AF4AFF87-ACD0-4E48-9320-9C3F8BC21889}</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R03</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6AF8-4629-B767-65946273F208}"/>
                </c:ext>
                <c:ext xmlns:c15="http://schemas.microsoft.com/office/drawing/2012/chart" uri="{CE6537A1-D6FC-4f65-9D91-7224C49458BB}">
                  <c15:layout/>
                  <c15:dlblFieldTable>
                    <c15:dlblFTEntry>
                      <c15:txfldGUID>{E2D0CC0D-930A-4CC0-81B2-994D62C97F1E}</c15:txfldGUID>
                      <c15:f>公会計指標分析・財政指標組合せ分析表!$BX$50</c15:f>
                      <c15:dlblFieldTableCache>
                        <c:ptCount val="1"/>
                        <c:pt idx="0">
                          <c:v>R03</c:v>
                        </c:pt>
                      </c15:dlblFieldTableCache>
                    </c15:dlblFTEntry>
                  </c15:dlblFieldTable>
                  <c15:showDataLabelsRange val="0"/>
                </c:ext>
              </c:extLst>
            </c:dLbl>
            <c:dLbl>
              <c:idx val="16"/>
              <c:layout>
                <c:manualLayout>
                  <c:x val="0"/>
                  <c:y val="-1.962472704951318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6AF8-4629-B767-65946273F208}"/>
                </c:ext>
                <c:ext xmlns:c15="http://schemas.microsoft.com/office/drawing/2012/chart" uri="{CE6537A1-D6FC-4f65-9D91-7224C49458BB}">
                  <c15:layout/>
                  <c15:dlblFieldTable>
                    <c15:dlblFTEntry>
                      <c15:txfldGUID>{176B305C-B9AB-4713-957A-C3E89C1737DE}</c15:txfldGUID>
                      <c15:f>公会計指標分析・財政指標組合せ分析表!$CF$50</c15:f>
                      <c15:dlblFieldTableCache>
                        <c:ptCount val="1"/>
                        <c:pt idx="0">
                          <c:v>R04</c:v>
                        </c:pt>
                      </c15:dlblFieldTableCache>
                    </c15:dlblFTEntry>
                  </c15:dlblFieldTable>
                  <c15:showDataLabelsRange val="0"/>
                </c:ext>
              </c:extLst>
            </c:dLbl>
            <c:dLbl>
              <c:idx val="24"/>
              <c:layout>
                <c:manualLayout>
                  <c:x val="0"/>
                  <c:y val="2.9437268189683275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6AF8-4629-B767-65946273F208}"/>
                </c:ext>
                <c:ext xmlns:c15="http://schemas.microsoft.com/office/drawing/2012/chart" uri="{CE6537A1-D6FC-4f65-9D91-7224C49458BB}">
                  <c15:layout/>
                  <c15:dlblFieldTable>
                    <c15:dlblFTEntry>
                      <c15:txfldGUID>{CBC6DC0A-2042-4844-ADF8-719FB9621A94}</c15:txfldGUID>
                      <c15:f>公会計指標分析・財政指標組合せ分析表!$CN$50</c15:f>
                      <c15:dlblFieldTableCache>
                        <c:ptCount val="1"/>
                        <c:pt idx="0">
                          <c:v>R05</c:v>
                        </c:pt>
                      </c15:dlblFieldTableCache>
                    </c15:dlblFTEntry>
                  </c15:dlblFieldTable>
                  <c15:showDataLabelsRange val="0"/>
                </c:ext>
              </c:extLst>
            </c:dLbl>
            <c:dLbl>
              <c:idx val="32"/>
              <c:layout>
                <c:manualLayout>
                  <c:x val="0"/>
                  <c:y val="-9.8121859093429614E-3"/>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6AF8-4629-B767-65946273F208}"/>
                </c:ext>
                <c:ext xmlns:c15="http://schemas.microsoft.com/office/drawing/2012/chart" uri="{CE6537A1-D6FC-4f65-9D91-7224C49458BB}">
                  <c15:layout/>
                  <c15:dlblFieldTable>
                    <c15:dlblFTEntry>
                      <c15:txfldGUID>{186EBE92-F368-4FC6-BE67-407424CD9885}</c15:txfldGUID>
                      <c15:f>公会計指標分析・財政指標組合せ分析表!$CV$50</c15:f>
                      <c15:dlblFieldTableCache>
                        <c:ptCount val="1"/>
                        <c:pt idx="0">
                          <c:v>R06</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6AF8-4629-B767-65946273F208}"/>
            </c:ext>
          </c:extLst>
        </c:ser>
        <c:dLbls>
          <c:showLegendKey val="0"/>
          <c:showVal val="1"/>
          <c:showCatName val="0"/>
          <c:showSerName val="0"/>
          <c:showPercent val="0"/>
          <c:showBubbleSize val="0"/>
        </c:dLbls>
        <c:axId val="578856760"/>
        <c:axId val="578857152"/>
      </c:scatterChart>
      <c:valAx>
        <c:axId val="578856760"/>
        <c:scaling>
          <c:orientation val="maxMin"/>
          <c:max val="9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78857152"/>
        <c:crosses val="autoZero"/>
        <c:crossBetween val="midCat"/>
      </c:valAx>
      <c:valAx>
        <c:axId val="578857152"/>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57885676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3BE8-4BE7-B5C1-6B73602B2789}"/>
                </c:ext>
                <c:ext xmlns:c15="http://schemas.microsoft.com/office/drawing/2012/chart" uri="{CE6537A1-D6FC-4f65-9D91-7224C49458BB}">
                  <c15:dlblFieldTable>
                    <c15:dlblFTEntry>
                      <c15:txfldGUID>{08C00DF3-F568-4CCB-AEF2-3999C80A6EF7}</c15:txfldGUID>
                      <c15:f>公会計指標分析・財政指標組合せ分析表!$BP$72</c15:f>
                      <c15:dlblFieldTableCache>
                        <c:ptCount val="1"/>
                        <c:pt idx="0">
                          <c:v>R02</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3BE8-4BE7-B5C1-6B73602B2789}"/>
                </c:ext>
                <c:ext xmlns:c15="http://schemas.microsoft.com/office/drawing/2012/chart" uri="{CE6537A1-D6FC-4f65-9D91-7224C49458BB}">
                  <c15:dlblFieldTable>
                    <c15:dlblFTEntry>
                      <c15:txfldGUID>{940227C9-ED8C-482F-A3F8-93A4B0B04A2D}</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3BE8-4BE7-B5C1-6B73602B2789}"/>
                </c:ext>
                <c:ext xmlns:c15="http://schemas.microsoft.com/office/drawing/2012/chart" uri="{CE6537A1-D6FC-4f65-9D91-7224C49458BB}">
                  <c15:dlblFieldTable>
                    <c15:dlblFTEntry>
                      <c15:txfldGUID>{2EFEF058-33A6-48C7-8BB0-BB9F5D5AFED9}</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3BE8-4BE7-B5C1-6B73602B2789}"/>
                </c:ext>
                <c:ext xmlns:c15="http://schemas.microsoft.com/office/drawing/2012/chart" uri="{CE6537A1-D6FC-4f65-9D91-7224C49458BB}">
                  <c15:dlblFieldTable>
                    <c15:dlblFTEntry>
                      <c15:txfldGUID>{4EB7A81E-9FC9-4C67-B39F-C3BB880ED478}</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3BE8-4BE7-B5C1-6B73602B2789}"/>
                </c:ext>
                <c:ext xmlns:c15="http://schemas.microsoft.com/office/drawing/2012/chart" uri="{CE6537A1-D6FC-4f65-9D91-7224C49458BB}">
                  <c15:dlblFieldTable>
                    <c15:dlblFTEntry>
                      <c15:txfldGUID>{9B89664E-B694-4BF0-8D3A-5A16F57C0F97}</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3BE8-4BE7-B5C1-6B73602B2789}"/>
                </c:ext>
                <c:ext xmlns:c15="http://schemas.microsoft.com/office/drawing/2012/chart" uri="{CE6537A1-D6FC-4f65-9D91-7224C49458BB}">
                  <c15:dlblFieldTable>
                    <c15:dlblFTEntry>
                      <c15:txfldGUID>{B7469E0A-6BC3-4EDD-B787-2E5403E9BC53}</c15:txfldGUID>
                      <c15:f>公会計指標分析・財政指標組合せ分析表!$BX$72</c15:f>
                      <c15:dlblFieldTableCache>
                        <c:ptCount val="1"/>
                        <c:pt idx="0">
                          <c:v>R03</c:v>
                        </c:pt>
                      </c15:dlblFieldTableCache>
                    </c15:dlblFTEntry>
                  </c15:dlblFieldTable>
                  <c15:showDataLabelsRange val="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3BE8-4BE7-B5C1-6B73602B2789}"/>
                </c:ext>
                <c:ext xmlns:c15="http://schemas.microsoft.com/office/drawing/2012/chart" uri="{CE6537A1-D6FC-4f65-9D91-7224C49458BB}">
                  <c15:dlblFieldTable>
                    <c15:dlblFTEntry>
                      <c15:txfldGUID>{E9B3AD45-28A8-49F2-89FB-4642B3E684CB}</c15:txfldGUID>
                      <c15:f>公会計指標分析・財政指標組合せ分析表!$CF$72</c15:f>
                      <c15:dlblFieldTableCache>
                        <c:ptCount val="1"/>
                        <c:pt idx="0">
                          <c:v>R04</c:v>
                        </c:pt>
                      </c15:dlblFieldTableCache>
                    </c15:dlblFTEntry>
                  </c15:dlblFieldTable>
                  <c15:showDataLabelsRange val="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3BE8-4BE7-B5C1-6B73602B2789}"/>
                </c:ext>
                <c:ext xmlns:c15="http://schemas.microsoft.com/office/drawing/2012/chart" uri="{CE6537A1-D6FC-4f65-9D91-7224C49458BB}">
                  <c15:dlblFieldTable>
                    <c15:dlblFTEntry>
                      <c15:txfldGUID>{0052CAF8-DAC8-473D-8CD6-1D86703B2B79}</c15:txfldGUID>
                      <c15:f>公会計指標分析・財政指標組合せ分析表!$CN$72</c15:f>
                      <c15:dlblFieldTableCache>
                        <c:ptCount val="1"/>
                        <c:pt idx="0">
                          <c:v>R05</c:v>
                        </c:pt>
                      </c15:dlblFieldTableCache>
                    </c15:dlblFTEntry>
                  </c15:dlblFieldTable>
                  <c15:showDataLabelsRange val="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3BE8-4BE7-B5C1-6B73602B2789}"/>
                </c:ext>
                <c:ext xmlns:c15="http://schemas.microsoft.com/office/drawing/2012/chart" uri="{CE6537A1-D6FC-4f65-9D91-7224C49458BB}">
                  <c15:dlblFieldTable>
                    <c15:dlblFTEntry>
                      <c15:txfldGUID>{95F70827-0C22-45D1-886A-E831147ADB2E}</c15:txfldGUID>
                      <c15:f>公会計指標分析・財政指標組合せ分析表!$CV$72</c15:f>
                      <c15:dlblFieldTableCache>
                        <c:ptCount val="1"/>
                        <c:pt idx="0">
                          <c:v>R06</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4.0999999999999996</c:v>
                </c:pt>
                <c:pt idx="8">
                  <c:v>4.4000000000000004</c:v>
                </c:pt>
                <c:pt idx="16">
                  <c:v>4.9000000000000004</c:v>
                </c:pt>
                <c:pt idx="24">
                  <c:v>5.7</c:v>
                </c:pt>
                <c:pt idx="32">
                  <c:v>6.4</c:v>
                </c:pt>
              </c:numCache>
            </c:numRef>
          </c:xVal>
          <c:yVal>
            <c:numRef>
              <c:f>公会計指標分析・財政指標組合せ分析表!$BP$73:$DC$73</c:f>
              <c:numCache>
                <c:formatCode>#,##0.0;"▲ "#,##0.0</c:formatCode>
                <c:ptCount val="40"/>
                <c:pt idx="0">
                  <c:v>20.399999999999999</c:v>
                </c:pt>
                <c:pt idx="8">
                  <c:v>8.9</c:v>
                </c:pt>
                <c:pt idx="16">
                  <c:v>2.5</c:v>
                </c:pt>
              </c:numCache>
            </c:numRef>
          </c:yVal>
          <c:smooth val="0"/>
          <c:extLst xmlns:c16r2="http://schemas.microsoft.com/office/drawing/2015/06/chart">
            <c:ext xmlns:c16="http://schemas.microsoft.com/office/drawing/2014/chart" uri="{C3380CC4-5D6E-409C-BE32-E72D297353CC}">
              <c16:uniqueId val="{00000009-3BE8-4BE7-B5C1-6B73602B278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3BE8-4BE7-B5C1-6B73602B2789}"/>
                </c:ext>
                <c:ext xmlns:c15="http://schemas.microsoft.com/office/drawing/2012/chart" uri="{CE6537A1-D6FC-4f65-9D91-7224C49458BB}">
                  <c15:dlblFieldTable>
                    <c15:dlblFTEntry>
                      <c15:txfldGUID>{8D618385-D2D0-478C-A8C4-61635F8A9822}</c15:txfldGUID>
                      <c15:f>公会計指標分析・財政指標組合せ分析表!$BP$72</c15:f>
                      <c15:dlblFieldTableCache>
                        <c:ptCount val="1"/>
                        <c:pt idx="0">
                          <c:v>R02</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3BE8-4BE7-B5C1-6B73602B2789}"/>
                </c:ext>
                <c:ext xmlns:c15="http://schemas.microsoft.com/office/drawing/2012/chart" uri="{CE6537A1-D6FC-4f65-9D91-7224C49458BB}">
                  <c15:dlblFieldTable>
                    <c15:dlblFTEntry>
                      <c15:txfldGUID>{5AAAFC18-8DDB-4E3A-BBEB-741442C2B5D0}</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3BE8-4BE7-B5C1-6B73602B2789}"/>
                </c:ext>
                <c:ext xmlns:c15="http://schemas.microsoft.com/office/drawing/2012/chart" uri="{CE6537A1-D6FC-4f65-9D91-7224C49458BB}">
                  <c15:dlblFieldTable>
                    <c15:dlblFTEntry>
                      <c15:txfldGUID>{270A774B-9EF1-47AA-AF7A-D3EAAAD819DC}</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3BE8-4BE7-B5C1-6B73602B2789}"/>
                </c:ext>
                <c:ext xmlns:c15="http://schemas.microsoft.com/office/drawing/2012/chart" uri="{CE6537A1-D6FC-4f65-9D91-7224C49458BB}">
                  <c15:dlblFieldTable>
                    <c15:dlblFTEntry>
                      <c15:txfldGUID>{3F2A52DC-5A8B-44DD-9637-5D30227A6339}</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3BE8-4BE7-B5C1-6B73602B2789}"/>
                </c:ext>
                <c:ext xmlns:c15="http://schemas.microsoft.com/office/drawing/2012/chart" uri="{CE6537A1-D6FC-4f65-9D91-7224C49458BB}">
                  <c15:dlblFieldTable>
                    <c15:dlblFTEntry>
                      <c15:txfldGUID>{A13A5FE9-AF2C-4D77-B2CA-A516E7A834E9}</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3BE8-4BE7-B5C1-6B73602B2789}"/>
                </c:ext>
                <c:ext xmlns:c15="http://schemas.microsoft.com/office/drawing/2012/chart" uri="{CE6537A1-D6FC-4f65-9D91-7224C49458BB}">
                  <c15:dlblFieldTable>
                    <c15:dlblFTEntry>
                      <c15:txfldGUID>{40D27918-3380-46FD-97E4-F502154DCB1A}</c15:txfldGUID>
                      <c15:f>公会計指標分析・財政指標組合せ分析表!$BX$72</c15:f>
                      <c15:dlblFieldTableCache>
                        <c:ptCount val="1"/>
                        <c:pt idx="0">
                          <c:v>R03</c:v>
                        </c:pt>
                      </c15:dlblFieldTableCache>
                    </c15:dlblFTEntry>
                  </c15:dlblFieldTable>
                  <c15:showDataLabelsRange val="0"/>
                </c:ext>
              </c:extLst>
            </c:dLbl>
            <c:dLbl>
              <c:idx val="16"/>
              <c:layout>
                <c:manualLayout>
                  <c:x val="0"/>
                  <c:y val="-3.769349691452950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3BE8-4BE7-B5C1-6B73602B2789}"/>
                </c:ext>
                <c:ext xmlns:c15="http://schemas.microsoft.com/office/drawing/2012/chart" uri="{CE6537A1-D6FC-4f65-9D91-7224C49458BB}">
                  <c15:dlblFieldTable>
                    <c15:dlblFTEntry>
                      <c15:txfldGUID>{DF07C8BE-71E6-49A9-BB9B-09BACF8FDF83}</c15:txfldGUID>
                      <c15:f>公会計指標分析・財政指標組合せ分析表!$CF$72</c15:f>
                      <c15:dlblFieldTableCache>
                        <c:ptCount val="1"/>
                        <c:pt idx="0">
                          <c:v>R04</c:v>
                        </c:pt>
                      </c15:dlblFieldTableCache>
                    </c15:dlblFTEntry>
                  </c15:dlblFieldTable>
                  <c15:showDataLabelsRange val="0"/>
                </c:ext>
              </c:extLst>
            </c:dLbl>
            <c:dLbl>
              <c:idx val="24"/>
              <c:layout>
                <c:manualLayout>
                  <c:x val="0"/>
                  <c:y val="3.77676454733075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3BE8-4BE7-B5C1-6B73602B2789}"/>
                </c:ext>
                <c:ext xmlns:c15="http://schemas.microsoft.com/office/drawing/2012/chart" uri="{CE6537A1-D6FC-4f65-9D91-7224C49458BB}">
                  <c15:dlblFieldTable>
                    <c15:dlblFTEntry>
                      <c15:txfldGUID>{B4587D06-74F4-4593-A22C-F7F44A69B108}</c15:txfldGUID>
                      <c15:f>公会計指標分析・財政指標組合せ分析表!$CN$72</c15:f>
                      <c15:dlblFieldTableCache>
                        <c:ptCount val="1"/>
                        <c:pt idx="0">
                          <c:v>R05</c:v>
                        </c:pt>
                      </c15:dlblFieldTableCache>
                    </c15:dlblFTEntry>
                  </c15:dlblFieldTable>
                  <c15:showDataLabelsRange val="0"/>
                </c:ext>
              </c:extLst>
            </c:dLbl>
            <c:dLbl>
              <c:idx val="32"/>
              <c:layout>
                <c:manualLayout>
                  <c:x val="0"/>
                  <c:y val="-7.3806071208645484E-5"/>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3BE8-4BE7-B5C1-6B73602B2789}"/>
                </c:ext>
                <c:ext xmlns:c15="http://schemas.microsoft.com/office/drawing/2012/chart" uri="{CE6537A1-D6FC-4f65-9D91-7224C49458BB}">
                  <c15:dlblFieldTable>
                    <c15:dlblFTEntry>
                      <c15:txfldGUID>{035F6BB0-CDB0-4FA6-B67C-4044862EB245}</c15:txfldGUID>
                      <c15:f>公会計指標分析・財政指標組合せ分析表!$CV$72</c15:f>
                      <c15:dlblFieldTableCache>
                        <c:ptCount val="1"/>
                        <c:pt idx="0">
                          <c:v>R06</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3BE8-4BE7-B5C1-6B73602B2789}"/>
            </c:ext>
          </c:extLst>
        </c:ser>
        <c:dLbls>
          <c:showLegendKey val="0"/>
          <c:showVal val="1"/>
          <c:showCatName val="0"/>
          <c:showSerName val="0"/>
          <c:showPercent val="0"/>
          <c:showBubbleSize val="0"/>
        </c:dLbls>
        <c:axId val="578857936"/>
        <c:axId val="578858328"/>
      </c:scatterChart>
      <c:valAx>
        <c:axId val="578857936"/>
        <c:scaling>
          <c:orientation val="maxMin"/>
          <c:max val="9"/>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78858328"/>
        <c:crosses val="autoZero"/>
        <c:crossBetween val="midCat"/>
      </c:valAx>
      <c:valAx>
        <c:axId val="578858328"/>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57885793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埼玉県越生町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10,757
10,552
40.39
5,305,674
4,946,682
335,795
3,430,435
2,659,806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財政力指数は、全国平均ではあるものの埼玉県平均と比較すると</a:t>
          </a:r>
          <a:r>
            <a:rPr kumimoji="1" lang="en-US" altLang="ja-JP" sz="1300">
              <a:latin typeface="ＭＳ Ｐゴシック" panose="020B0600070205080204" pitchFamily="50" charset="-128"/>
              <a:ea typeface="ＭＳ Ｐゴシック" panose="020B0600070205080204" pitchFamily="50" charset="-128"/>
            </a:rPr>
            <a:t>0.27</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口減少や高齢化により、今後減少していく税収に歯止めをかけ、安定した財政運営を行うために、歳入面では企業誘致や移住定住施策などを進め地方税の増加に努める。また、歳出面では削減せざるを得ない財政状況の中、住民サービスが向上できるよう、事務事業の改善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55033</xdr:rowOff>
    </xdr:to>
    <xdr:cxnSp macro="">
      <xdr:nvCxnSpPr>
        <xdr:cNvPr id="72" name="直線コネクタ 71"/>
        <xdr:cNvCxnSpPr/>
      </xdr:nvCxnSpPr>
      <xdr:spPr>
        <a:xfrm>
          <a:off x="4114800" y="74273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167869</xdr:rowOff>
    </xdr:from>
    <xdr:ext cx="762000" cy="259045"/>
    <xdr:sp macro="" textlink="">
      <xdr:nvSpPr>
        <xdr:cNvPr id="73" name="財政力平均値テキスト"/>
        <xdr:cNvSpPr txBox="1"/>
      </xdr:nvSpPr>
      <xdr:spPr>
        <a:xfrm>
          <a:off x="5041900" y="7368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34925</xdr:rowOff>
    </xdr:from>
    <xdr:to>
      <xdr:col>19</xdr:col>
      <xdr:colOff>133350</xdr:colOff>
      <xdr:row>43</xdr:row>
      <xdr:rowOff>55033</xdr:rowOff>
    </xdr:to>
    <xdr:cxnSp macro="">
      <xdr:nvCxnSpPr>
        <xdr:cNvPr id="75" name="直線コネクタ 74"/>
        <xdr:cNvCxnSpPr/>
      </xdr:nvCxnSpPr>
      <xdr:spPr>
        <a:xfrm>
          <a:off x="3225800" y="74072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120773</xdr:rowOff>
    </xdr:from>
    <xdr:ext cx="736600" cy="259045"/>
    <xdr:sp macro="" textlink="">
      <xdr:nvSpPr>
        <xdr:cNvPr id="77" name="テキスト ボックス 76"/>
        <xdr:cNvSpPr txBox="1"/>
      </xdr:nvSpPr>
      <xdr:spPr>
        <a:xfrm>
          <a:off x="3733800" y="7493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14817</xdr:rowOff>
    </xdr:from>
    <xdr:to>
      <xdr:col>15</xdr:col>
      <xdr:colOff>82550</xdr:colOff>
      <xdr:row>43</xdr:row>
      <xdr:rowOff>34925</xdr:rowOff>
    </xdr:to>
    <xdr:cxnSp macro="">
      <xdr:nvCxnSpPr>
        <xdr:cNvPr id="78" name="直線コネクタ 77"/>
        <xdr:cNvCxnSpPr/>
      </xdr:nvCxnSpPr>
      <xdr:spPr>
        <a:xfrm>
          <a:off x="2336800" y="73871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120773</xdr:rowOff>
    </xdr:from>
    <xdr:ext cx="762000" cy="259045"/>
    <xdr:sp macro="" textlink="">
      <xdr:nvSpPr>
        <xdr:cNvPr id="80" name="テキスト ボックス 79"/>
        <xdr:cNvSpPr txBox="1"/>
      </xdr:nvSpPr>
      <xdr:spPr>
        <a:xfrm>
          <a:off x="2844800" y="749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156104</xdr:rowOff>
    </xdr:from>
    <xdr:to>
      <xdr:col>11</xdr:col>
      <xdr:colOff>31750</xdr:colOff>
      <xdr:row>43</xdr:row>
      <xdr:rowOff>14817</xdr:rowOff>
    </xdr:to>
    <xdr:cxnSp macro="">
      <xdr:nvCxnSpPr>
        <xdr:cNvPr id="81" name="直線コネクタ 80"/>
        <xdr:cNvCxnSpPr/>
      </xdr:nvCxnSpPr>
      <xdr:spPr>
        <a:xfrm>
          <a:off x="1447800" y="7357004"/>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110719</xdr:rowOff>
    </xdr:from>
    <xdr:ext cx="762000" cy="259045"/>
    <xdr:sp macro="" textlink="">
      <xdr:nvSpPr>
        <xdr:cNvPr id="83" name="テキスト ボックス 82"/>
        <xdr:cNvSpPr txBox="1"/>
      </xdr:nvSpPr>
      <xdr:spPr>
        <a:xfrm>
          <a:off x="1955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5" name="テキスト ボックス 84"/>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91" name="楕円 90"/>
        <xdr:cNvSpPr/>
      </xdr:nvSpPr>
      <xdr:spPr>
        <a:xfrm>
          <a:off x="4902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20760</xdr:rowOff>
    </xdr:from>
    <xdr:ext cx="762000" cy="259045"/>
    <xdr:sp macro="" textlink="">
      <xdr:nvSpPr>
        <xdr:cNvPr id="92" name="財政力該当値テキスト"/>
        <xdr:cNvSpPr txBox="1"/>
      </xdr:nvSpPr>
      <xdr:spPr>
        <a:xfrm>
          <a:off x="50419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macro="" textlink="">
      <xdr:nvSpPr>
        <xdr:cNvPr id="93" name="楕円 92"/>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94" name="テキスト ボックス 93"/>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155575</xdr:rowOff>
    </xdr:from>
    <xdr:to>
      <xdr:col>15</xdr:col>
      <xdr:colOff>133350</xdr:colOff>
      <xdr:row>43</xdr:row>
      <xdr:rowOff>85725</xdr:rowOff>
    </xdr:to>
    <xdr:sp macro="" textlink="">
      <xdr:nvSpPr>
        <xdr:cNvPr id="95" name="楕円 94"/>
        <xdr:cNvSpPr/>
      </xdr:nvSpPr>
      <xdr:spPr>
        <a:xfrm>
          <a:off x="3175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96" name="テキスト ボックス 95"/>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135467</xdr:rowOff>
    </xdr:from>
    <xdr:to>
      <xdr:col>11</xdr:col>
      <xdr:colOff>82550</xdr:colOff>
      <xdr:row>43</xdr:row>
      <xdr:rowOff>65617</xdr:rowOff>
    </xdr:to>
    <xdr:sp macro="" textlink="">
      <xdr:nvSpPr>
        <xdr:cNvPr id="97" name="楕円 96"/>
        <xdr:cNvSpPr/>
      </xdr:nvSpPr>
      <xdr:spPr>
        <a:xfrm>
          <a:off x="2286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98" name="テキスト ボックス 97"/>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105304</xdr:rowOff>
    </xdr:from>
    <xdr:to>
      <xdr:col>7</xdr:col>
      <xdr:colOff>31750</xdr:colOff>
      <xdr:row>43</xdr:row>
      <xdr:rowOff>35454</xdr:rowOff>
    </xdr:to>
    <xdr:sp macro="" textlink="">
      <xdr:nvSpPr>
        <xdr:cNvPr id="99" name="楕円 98"/>
        <xdr:cNvSpPr/>
      </xdr:nvSpPr>
      <xdr:spPr>
        <a:xfrm>
          <a:off x="1397000" y="730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45631</xdr:rowOff>
    </xdr:from>
    <xdr:ext cx="762000" cy="259045"/>
    <xdr:sp macro="" textlink="">
      <xdr:nvSpPr>
        <xdr:cNvPr id="100" name="テキスト ボックス 99"/>
        <xdr:cNvSpPr txBox="1"/>
      </xdr:nvSpPr>
      <xdr:spPr>
        <a:xfrm>
          <a:off x="1066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分母である経常一般財源等合計は、前年度より地方交付税の増（</a:t>
          </a:r>
          <a:r>
            <a:rPr kumimoji="1" lang="en-US" altLang="ja-JP" sz="1300">
              <a:latin typeface="ＭＳ Ｐゴシック" panose="020B0600070205080204" pitchFamily="50" charset="-128"/>
              <a:ea typeface="ＭＳ Ｐゴシック" panose="020B0600070205080204" pitchFamily="50" charset="-128"/>
            </a:rPr>
            <a:t>72,832</a:t>
          </a:r>
          <a:r>
            <a:rPr kumimoji="1" lang="ja-JP" altLang="en-US" sz="1300">
              <a:latin typeface="ＭＳ Ｐゴシック" panose="020B0600070205080204" pitchFamily="50" charset="-128"/>
              <a:ea typeface="ＭＳ Ｐゴシック" panose="020B0600070205080204" pitchFamily="50" charset="-128"/>
            </a:rPr>
            <a:t>千円）などにより経常収入が増加したため、前年度比で</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ポイント悪化した。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歳入において経常的な収入の増加は見込めない中で、新たな歳入確保策を検討し改善に努める。歳出においては、今後急速に進む高齢化等により、社会保障給付等の扶助費が増加していくことが予想される。経常経費において見直しを図り、経費の削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48895</xdr:rowOff>
    </xdr:from>
    <xdr:to>
      <xdr:col>23</xdr:col>
      <xdr:colOff>133350</xdr:colOff>
      <xdr:row>65</xdr:row>
      <xdr:rowOff>73025</xdr:rowOff>
    </xdr:to>
    <xdr:cxnSp macro="">
      <xdr:nvCxnSpPr>
        <xdr:cNvPr id="135" name="直線コネクタ 134"/>
        <xdr:cNvCxnSpPr/>
      </xdr:nvCxnSpPr>
      <xdr:spPr>
        <a:xfrm>
          <a:off x="4114800" y="11193145"/>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157921</xdr:rowOff>
    </xdr:from>
    <xdr:ext cx="762000" cy="259045"/>
    <xdr:sp macro="" textlink="">
      <xdr:nvSpPr>
        <xdr:cNvPr id="136" name="財政構造の弾力性平均値テキスト"/>
        <xdr:cNvSpPr txBox="1"/>
      </xdr:nvSpPr>
      <xdr:spPr>
        <a:xfrm>
          <a:off x="5041900" y="10959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8679</xdr:rowOff>
    </xdr:from>
    <xdr:to>
      <xdr:col>19</xdr:col>
      <xdr:colOff>133350</xdr:colOff>
      <xdr:row>65</xdr:row>
      <xdr:rowOff>48895</xdr:rowOff>
    </xdr:to>
    <xdr:cxnSp macro="">
      <xdr:nvCxnSpPr>
        <xdr:cNvPr id="138" name="直線コネクタ 137"/>
        <xdr:cNvCxnSpPr/>
      </xdr:nvCxnSpPr>
      <xdr:spPr>
        <a:xfrm>
          <a:off x="3225800" y="1115292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81721</xdr:rowOff>
    </xdr:from>
    <xdr:ext cx="736600" cy="259045"/>
    <xdr:sp macro="" textlink="">
      <xdr:nvSpPr>
        <xdr:cNvPr id="140" name="テキスト ボックス 139"/>
        <xdr:cNvSpPr txBox="1"/>
      </xdr:nvSpPr>
      <xdr:spPr>
        <a:xfrm>
          <a:off x="3733800" y="10883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15240</xdr:rowOff>
    </xdr:from>
    <xdr:to>
      <xdr:col>15</xdr:col>
      <xdr:colOff>82550</xdr:colOff>
      <xdr:row>65</xdr:row>
      <xdr:rowOff>8679</xdr:rowOff>
    </xdr:to>
    <xdr:cxnSp macro="">
      <xdr:nvCxnSpPr>
        <xdr:cNvPr id="141" name="直線コネクタ 140"/>
        <xdr:cNvCxnSpPr/>
      </xdr:nvCxnSpPr>
      <xdr:spPr>
        <a:xfrm>
          <a:off x="2336800" y="10988040"/>
          <a:ext cx="889000" cy="164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13352</xdr:rowOff>
    </xdr:from>
    <xdr:ext cx="762000" cy="259045"/>
    <xdr:sp macro="" textlink="">
      <xdr:nvSpPr>
        <xdr:cNvPr id="143" name="テキスト ボックス 142"/>
        <xdr:cNvSpPr txBox="1"/>
      </xdr:nvSpPr>
      <xdr:spPr>
        <a:xfrm>
          <a:off x="2844800" y="108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15240</xdr:rowOff>
    </xdr:from>
    <xdr:to>
      <xdr:col>11</xdr:col>
      <xdr:colOff>31750</xdr:colOff>
      <xdr:row>65</xdr:row>
      <xdr:rowOff>165523</xdr:rowOff>
    </xdr:to>
    <xdr:cxnSp macro="">
      <xdr:nvCxnSpPr>
        <xdr:cNvPr id="144" name="直線コネクタ 143"/>
        <xdr:cNvCxnSpPr/>
      </xdr:nvCxnSpPr>
      <xdr:spPr>
        <a:xfrm flipV="1">
          <a:off x="1447800" y="10988040"/>
          <a:ext cx="889000" cy="32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97807</xdr:rowOff>
    </xdr:from>
    <xdr:ext cx="762000" cy="259045"/>
    <xdr:sp macro="" textlink="">
      <xdr:nvSpPr>
        <xdr:cNvPr id="148" name="テキスト ボックス 147"/>
        <xdr:cNvSpPr txBox="1"/>
      </xdr:nvSpPr>
      <xdr:spPr>
        <a:xfrm>
          <a:off x="1066800" y="1089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22225</xdr:rowOff>
    </xdr:from>
    <xdr:to>
      <xdr:col>23</xdr:col>
      <xdr:colOff>184150</xdr:colOff>
      <xdr:row>65</xdr:row>
      <xdr:rowOff>123825</xdr:rowOff>
    </xdr:to>
    <xdr:sp macro="" textlink="">
      <xdr:nvSpPr>
        <xdr:cNvPr id="154" name="楕円 153"/>
        <xdr:cNvSpPr/>
      </xdr:nvSpPr>
      <xdr:spPr>
        <a:xfrm>
          <a:off x="4902200" y="1116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165752</xdr:rowOff>
    </xdr:from>
    <xdr:ext cx="762000" cy="259045"/>
    <xdr:sp macro="" textlink="">
      <xdr:nvSpPr>
        <xdr:cNvPr id="155" name="財政構造の弾力性該当値テキスト"/>
        <xdr:cNvSpPr txBox="1"/>
      </xdr:nvSpPr>
      <xdr:spPr>
        <a:xfrm>
          <a:off x="5041900" y="1113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169545</xdr:rowOff>
    </xdr:from>
    <xdr:to>
      <xdr:col>19</xdr:col>
      <xdr:colOff>184150</xdr:colOff>
      <xdr:row>65</xdr:row>
      <xdr:rowOff>99695</xdr:rowOff>
    </xdr:to>
    <xdr:sp macro="" textlink="">
      <xdr:nvSpPr>
        <xdr:cNvPr id="156" name="楕円 155"/>
        <xdr:cNvSpPr/>
      </xdr:nvSpPr>
      <xdr:spPr>
        <a:xfrm>
          <a:off x="4064000" y="111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84472</xdr:rowOff>
    </xdr:from>
    <xdr:ext cx="736600" cy="259045"/>
    <xdr:sp macro="" textlink="">
      <xdr:nvSpPr>
        <xdr:cNvPr id="157" name="テキスト ボックス 156"/>
        <xdr:cNvSpPr txBox="1"/>
      </xdr:nvSpPr>
      <xdr:spPr>
        <a:xfrm>
          <a:off x="3733800" y="11228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129329</xdr:rowOff>
    </xdr:from>
    <xdr:to>
      <xdr:col>15</xdr:col>
      <xdr:colOff>133350</xdr:colOff>
      <xdr:row>65</xdr:row>
      <xdr:rowOff>59479</xdr:rowOff>
    </xdr:to>
    <xdr:sp macro="" textlink="">
      <xdr:nvSpPr>
        <xdr:cNvPr id="158" name="楕円 157"/>
        <xdr:cNvSpPr/>
      </xdr:nvSpPr>
      <xdr:spPr>
        <a:xfrm>
          <a:off x="3175000" y="1110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44256</xdr:rowOff>
    </xdr:from>
    <xdr:ext cx="762000" cy="259045"/>
    <xdr:sp macro="" textlink="">
      <xdr:nvSpPr>
        <xdr:cNvPr id="159" name="テキスト ボックス 158"/>
        <xdr:cNvSpPr txBox="1"/>
      </xdr:nvSpPr>
      <xdr:spPr>
        <a:xfrm>
          <a:off x="2844800" y="11188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135890</xdr:rowOff>
    </xdr:from>
    <xdr:to>
      <xdr:col>11</xdr:col>
      <xdr:colOff>82550</xdr:colOff>
      <xdr:row>64</xdr:row>
      <xdr:rowOff>66040</xdr:rowOff>
    </xdr:to>
    <xdr:sp macro="" textlink="">
      <xdr:nvSpPr>
        <xdr:cNvPr id="160" name="楕円 159"/>
        <xdr:cNvSpPr/>
      </xdr:nvSpPr>
      <xdr:spPr>
        <a:xfrm>
          <a:off x="2286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50817</xdr:rowOff>
    </xdr:from>
    <xdr:ext cx="762000" cy="259045"/>
    <xdr:sp macro="" textlink="">
      <xdr:nvSpPr>
        <xdr:cNvPr id="161" name="テキスト ボックス 160"/>
        <xdr:cNvSpPr txBox="1"/>
      </xdr:nvSpPr>
      <xdr:spPr>
        <a:xfrm>
          <a:off x="1955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114723</xdr:rowOff>
    </xdr:from>
    <xdr:to>
      <xdr:col>7</xdr:col>
      <xdr:colOff>31750</xdr:colOff>
      <xdr:row>66</xdr:row>
      <xdr:rowOff>44873</xdr:rowOff>
    </xdr:to>
    <xdr:sp macro="" textlink="">
      <xdr:nvSpPr>
        <xdr:cNvPr id="162" name="楕円 161"/>
        <xdr:cNvSpPr/>
      </xdr:nvSpPr>
      <xdr:spPr>
        <a:xfrm>
          <a:off x="1397000" y="1125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29650</xdr:rowOff>
    </xdr:from>
    <xdr:ext cx="762000" cy="259045"/>
    <xdr:sp macro="" textlink="">
      <xdr:nvSpPr>
        <xdr:cNvPr id="163" name="テキスト ボックス 162"/>
        <xdr:cNvSpPr txBox="1"/>
      </xdr:nvSpPr>
      <xdr:spPr>
        <a:xfrm>
          <a:off x="1066800" y="11345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[145,632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類似団体との比較では、人口一人あたり人件費・物件費等の金額は少ないが、前年度と比較すると、微増で推移している。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人件費においては、物価高騰による賃上げの影響等により、経常一般財源等に占める職員給与費の割合が増加している。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また、物件費については後期高齢者健診事業委託料（</a:t>
          </a:r>
          <a:r>
            <a:rPr kumimoji="1" lang="en-US" altLang="ja-JP" sz="1300">
              <a:latin typeface="ＭＳ Ｐゴシック" panose="020B0600070205080204" pitchFamily="50" charset="-128"/>
              <a:ea typeface="ＭＳ Ｐゴシック" panose="020B0600070205080204" pitchFamily="50" charset="-128"/>
            </a:rPr>
            <a:t>1,041</a:t>
          </a:r>
          <a:r>
            <a:rPr kumimoji="1" lang="ja-JP" altLang="en-US" sz="1300">
              <a:latin typeface="ＭＳ Ｐゴシック" panose="020B0600070205080204" pitchFamily="50" charset="-128"/>
              <a:ea typeface="ＭＳ Ｐゴシック" panose="020B0600070205080204" pitchFamily="50" charset="-128"/>
            </a:rPr>
            <a:t>千円）の増等により増加している。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28648</xdr:rowOff>
    </xdr:from>
    <xdr:to>
      <xdr:col>23</xdr:col>
      <xdr:colOff>133350</xdr:colOff>
      <xdr:row>82</xdr:row>
      <xdr:rowOff>34609</xdr:rowOff>
    </xdr:to>
    <xdr:cxnSp macro="">
      <xdr:nvCxnSpPr>
        <xdr:cNvPr id="197" name="直線コネクタ 196"/>
        <xdr:cNvCxnSpPr/>
      </xdr:nvCxnSpPr>
      <xdr:spPr>
        <a:xfrm>
          <a:off x="4114800" y="14087548"/>
          <a:ext cx="838200" cy="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136489</xdr:rowOff>
    </xdr:from>
    <xdr:ext cx="762000" cy="259045"/>
    <xdr:sp macro="" textlink="">
      <xdr:nvSpPr>
        <xdr:cNvPr id="198" name="人件費・物件費等の状況平均値テキスト"/>
        <xdr:cNvSpPr txBox="1"/>
      </xdr:nvSpPr>
      <xdr:spPr>
        <a:xfrm>
          <a:off x="5041900" y="14195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25843</xdr:rowOff>
    </xdr:from>
    <xdr:to>
      <xdr:col>19</xdr:col>
      <xdr:colOff>133350</xdr:colOff>
      <xdr:row>82</xdr:row>
      <xdr:rowOff>28648</xdr:rowOff>
    </xdr:to>
    <xdr:cxnSp macro="">
      <xdr:nvCxnSpPr>
        <xdr:cNvPr id="200" name="直線コネクタ 199"/>
        <xdr:cNvCxnSpPr/>
      </xdr:nvCxnSpPr>
      <xdr:spPr>
        <a:xfrm>
          <a:off x="3225800" y="14084743"/>
          <a:ext cx="889000" cy="2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42701</xdr:rowOff>
    </xdr:from>
    <xdr:ext cx="736600" cy="259045"/>
    <xdr:sp macro="" textlink="">
      <xdr:nvSpPr>
        <xdr:cNvPr id="202" name="テキスト ボックス 201"/>
        <xdr:cNvSpPr txBox="1"/>
      </xdr:nvSpPr>
      <xdr:spPr>
        <a:xfrm>
          <a:off x="3733800" y="14273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9181</xdr:rowOff>
    </xdr:from>
    <xdr:to>
      <xdr:col>15</xdr:col>
      <xdr:colOff>82550</xdr:colOff>
      <xdr:row>82</xdr:row>
      <xdr:rowOff>25843</xdr:rowOff>
    </xdr:to>
    <xdr:cxnSp macro="">
      <xdr:nvCxnSpPr>
        <xdr:cNvPr id="203" name="直線コネクタ 202"/>
        <xdr:cNvCxnSpPr/>
      </xdr:nvCxnSpPr>
      <xdr:spPr>
        <a:xfrm>
          <a:off x="2336800" y="14068081"/>
          <a:ext cx="889000" cy="16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38160</xdr:rowOff>
    </xdr:from>
    <xdr:ext cx="762000" cy="259045"/>
    <xdr:sp macro="" textlink="">
      <xdr:nvSpPr>
        <xdr:cNvPr id="205" name="テキスト ボックス 204"/>
        <xdr:cNvSpPr txBox="1"/>
      </xdr:nvSpPr>
      <xdr:spPr>
        <a:xfrm>
          <a:off x="2844800" y="1426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9181</xdr:rowOff>
    </xdr:from>
    <xdr:to>
      <xdr:col>11</xdr:col>
      <xdr:colOff>31750</xdr:colOff>
      <xdr:row>82</xdr:row>
      <xdr:rowOff>14419</xdr:rowOff>
    </xdr:to>
    <xdr:cxnSp macro="">
      <xdr:nvCxnSpPr>
        <xdr:cNvPr id="206" name="直線コネクタ 205"/>
        <xdr:cNvCxnSpPr/>
      </xdr:nvCxnSpPr>
      <xdr:spPr>
        <a:xfrm flipV="1">
          <a:off x="1447800" y="14068081"/>
          <a:ext cx="889000" cy="5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16504</xdr:rowOff>
    </xdr:from>
    <xdr:ext cx="762000" cy="259045"/>
    <xdr:sp macro="" textlink="">
      <xdr:nvSpPr>
        <xdr:cNvPr id="208" name="テキスト ボックス 207"/>
        <xdr:cNvSpPr txBox="1"/>
      </xdr:nvSpPr>
      <xdr:spPr>
        <a:xfrm>
          <a:off x="1955800" y="1424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10120</xdr:rowOff>
    </xdr:from>
    <xdr:ext cx="762000" cy="259045"/>
    <xdr:sp macro="" textlink="">
      <xdr:nvSpPr>
        <xdr:cNvPr id="210" name="テキスト ボックス 209"/>
        <xdr:cNvSpPr txBox="1"/>
      </xdr:nvSpPr>
      <xdr:spPr>
        <a:xfrm>
          <a:off x="1066800" y="14240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155259</xdr:rowOff>
    </xdr:from>
    <xdr:to>
      <xdr:col>23</xdr:col>
      <xdr:colOff>184150</xdr:colOff>
      <xdr:row>82</xdr:row>
      <xdr:rowOff>85409</xdr:rowOff>
    </xdr:to>
    <xdr:sp macro="" textlink="">
      <xdr:nvSpPr>
        <xdr:cNvPr id="216" name="楕円 215"/>
        <xdr:cNvSpPr/>
      </xdr:nvSpPr>
      <xdr:spPr>
        <a:xfrm>
          <a:off x="4902200" y="1404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76536</xdr:rowOff>
    </xdr:from>
    <xdr:ext cx="762000" cy="259045"/>
    <xdr:sp macro="" textlink="">
      <xdr:nvSpPr>
        <xdr:cNvPr id="217" name="人件費・物件費等の状況該当値テキスト"/>
        <xdr:cNvSpPr txBox="1"/>
      </xdr:nvSpPr>
      <xdr:spPr>
        <a:xfrm>
          <a:off x="5041900" y="1396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149298</xdr:rowOff>
    </xdr:from>
    <xdr:to>
      <xdr:col>19</xdr:col>
      <xdr:colOff>184150</xdr:colOff>
      <xdr:row>82</xdr:row>
      <xdr:rowOff>79448</xdr:rowOff>
    </xdr:to>
    <xdr:sp macro="" textlink="">
      <xdr:nvSpPr>
        <xdr:cNvPr id="218" name="楕円 217"/>
        <xdr:cNvSpPr/>
      </xdr:nvSpPr>
      <xdr:spPr>
        <a:xfrm>
          <a:off x="4064000" y="1403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89625</xdr:rowOff>
    </xdr:from>
    <xdr:ext cx="736600" cy="259045"/>
    <xdr:sp macro="" textlink="">
      <xdr:nvSpPr>
        <xdr:cNvPr id="219" name="テキスト ボックス 218"/>
        <xdr:cNvSpPr txBox="1"/>
      </xdr:nvSpPr>
      <xdr:spPr>
        <a:xfrm>
          <a:off x="3733800" y="13805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146493</xdr:rowOff>
    </xdr:from>
    <xdr:to>
      <xdr:col>15</xdr:col>
      <xdr:colOff>133350</xdr:colOff>
      <xdr:row>82</xdr:row>
      <xdr:rowOff>76643</xdr:rowOff>
    </xdr:to>
    <xdr:sp macro="" textlink="">
      <xdr:nvSpPr>
        <xdr:cNvPr id="220" name="楕円 219"/>
        <xdr:cNvSpPr/>
      </xdr:nvSpPr>
      <xdr:spPr>
        <a:xfrm>
          <a:off x="3175000" y="14033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86820</xdr:rowOff>
    </xdr:from>
    <xdr:ext cx="762000" cy="259045"/>
    <xdr:sp macro="" textlink="">
      <xdr:nvSpPr>
        <xdr:cNvPr id="221" name="テキスト ボックス 220"/>
        <xdr:cNvSpPr txBox="1"/>
      </xdr:nvSpPr>
      <xdr:spPr>
        <a:xfrm>
          <a:off x="2844800" y="13802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129831</xdr:rowOff>
    </xdr:from>
    <xdr:to>
      <xdr:col>11</xdr:col>
      <xdr:colOff>82550</xdr:colOff>
      <xdr:row>82</xdr:row>
      <xdr:rowOff>59981</xdr:rowOff>
    </xdr:to>
    <xdr:sp macro="" textlink="">
      <xdr:nvSpPr>
        <xdr:cNvPr id="222" name="楕円 221"/>
        <xdr:cNvSpPr/>
      </xdr:nvSpPr>
      <xdr:spPr>
        <a:xfrm>
          <a:off x="2286000" y="14017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70158</xdr:rowOff>
    </xdr:from>
    <xdr:ext cx="762000" cy="259045"/>
    <xdr:sp macro="" textlink="">
      <xdr:nvSpPr>
        <xdr:cNvPr id="223" name="テキスト ボックス 222"/>
        <xdr:cNvSpPr txBox="1"/>
      </xdr:nvSpPr>
      <xdr:spPr>
        <a:xfrm>
          <a:off x="1955800" y="13786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135069</xdr:rowOff>
    </xdr:from>
    <xdr:to>
      <xdr:col>7</xdr:col>
      <xdr:colOff>31750</xdr:colOff>
      <xdr:row>82</xdr:row>
      <xdr:rowOff>65219</xdr:rowOff>
    </xdr:to>
    <xdr:sp macro="" textlink="">
      <xdr:nvSpPr>
        <xdr:cNvPr id="224" name="楕円 223"/>
        <xdr:cNvSpPr/>
      </xdr:nvSpPr>
      <xdr:spPr>
        <a:xfrm>
          <a:off x="1397000" y="1402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75396</xdr:rowOff>
    </xdr:from>
    <xdr:ext cx="762000" cy="259045"/>
    <xdr:sp macro="" textlink="">
      <xdr:nvSpPr>
        <xdr:cNvPr id="225" name="テキスト ボックス 224"/>
        <xdr:cNvSpPr txBox="1"/>
      </xdr:nvSpPr>
      <xdr:spPr>
        <a:xfrm>
          <a:off x="1066800" y="13791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全国市平均より下回っているものの、人事評価の適切な給与反映や、比較的ラスパイレス指数の高い職員採用等の影響により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％上昇し、全国町村平均よりも上回った。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今後も引き続き、給与制度の適正化に努めていく。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58561</xdr:rowOff>
    </xdr:from>
    <xdr:to>
      <xdr:col>81</xdr:col>
      <xdr:colOff>44450</xdr:colOff>
      <xdr:row>85</xdr:row>
      <xdr:rowOff>165805</xdr:rowOff>
    </xdr:to>
    <xdr:cxnSp macro="">
      <xdr:nvCxnSpPr>
        <xdr:cNvPr id="259" name="直線コネクタ 258"/>
        <xdr:cNvCxnSpPr/>
      </xdr:nvCxnSpPr>
      <xdr:spPr>
        <a:xfrm>
          <a:off x="16179800" y="14631811"/>
          <a:ext cx="8382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64505</xdr:rowOff>
    </xdr:from>
    <xdr:ext cx="762000" cy="259045"/>
    <xdr:sp macro="" textlink="">
      <xdr:nvSpPr>
        <xdr:cNvPr id="260" name="給与水準   （国との比較）平均値テキスト"/>
        <xdr:cNvSpPr txBox="1"/>
      </xdr:nvSpPr>
      <xdr:spPr>
        <a:xfrm>
          <a:off x="17106900" y="14466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58561</xdr:rowOff>
    </xdr:from>
    <xdr:to>
      <xdr:col>77</xdr:col>
      <xdr:colOff>44450</xdr:colOff>
      <xdr:row>86</xdr:row>
      <xdr:rowOff>61384</xdr:rowOff>
    </xdr:to>
    <xdr:cxnSp macro="">
      <xdr:nvCxnSpPr>
        <xdr:cNvPr id="262" name="直線コネクタ 261"/>
        <xdr:cNvCxnSpPr/>
      </xdr:nvCxnSpPr>
      <xdr:spPr>
        <a:xfrm flipV="1">
          <a:off x="15290800" y="14631811"/>
          <a:ext cx="889000" cy="174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4" name="テキスト ボックス 263"/>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58561</xdr:rowOff>
    </xdr:from>
    <xdr:to>
      <xdr:col>72</xdr:col>
      <xdr:colOff>203200</xdr:colOff>
      <xdr:row>86</xdr:row>
      <xdr:rowOff>61384</xdr:rowOff>
    </xdr:to>
    <xdr:cxnSp macro="">
      <xdr:nvCxnSpPr>
        <xdr:cNvPr id="265" name="直線コネクタ 264"/>
        <xdr:cNvCxnSpPr/>
      </xdr:nvCxnSpPr>
      <xdr:spPr>
        <a:xfrm>
          <a:off x="14401800" y="14631811"/>
          <a:ext cx="889000" cy="174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7" name="テキスト ボックス 266"/>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18345</xdr:rowOff>
    </xdr:from>
    <xdr:to>
      <xdr:col>68</xdr:col>
      <xdr:colOff>152400</xdr:colOff>
      <xdr:row>85</xdr:row>
      <xdr:rowOff>58561</xdr:rowOff>
    </xdr:to>
    <xdr:cxnSp macro="">
      <xdr:nvCxnSpPr>
        <xdr:cNvPr id="268" name="直線コネクタ 267"/>
        <xdr:cNvCxnSpPr/>
      </xdr:nvCxnSpPr>
      <xdr:spPr>
        <a:xfrm>
          <a:off x="13512800" y="1459159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161166</xdr:rowOff>
    </xdr:from>
    <xdr:ext cx="762000" cy="259045"/>
    <xdr:sp macro="" textlink="">
      <xdr:nvSpPr>
        <xdr:cNvPr id="272" name="テキスト ボックス 271"/>
        <xdr:cNvSpPr txBox="1"/>
      </xdr:nvSpPr>
      <xdr:spPr>
        <a:xfrm>
          <a:off x="13131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115005</xdr:rowOff>
    </xdr:from>
    <xdr:to>
      <xdr:col>81</xdr:col>
      <xdr:colOff>95250</xdr:colOff>
      <xdr:row>86</xdr:row>
      <xdr:rowOff>45155</xdr:rowOff>
    </xdr:to>
    <xdr:sp macro="" textlink="">
      <xdr:nvSpPr>
        <xdr:cNvPr id="278" name="楕円 277"/>
        <xdr:cNvSpPr/>
      </xdr:nvSpPr>
      <xdr:spPr>
        <a:xfrm>
          <a:off x="169672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87082</xdr:rowOff>
    </xdr:from>
    <xdr:ext cx="762000" cy="259045"/>
    <xdr:sp macro="" textlink="">
      <xdr:nvSpPr>
        <xdr:cNvPr id="279" name="給与水準   （国との比較）該当値テキスト"/>
        <xdr:cNvSpPr txBox="1"/>
      </xdr:nvSpPr>
      <xdr:spPr>
        <a:xfrm>
          <a:off x="17106900" y="14660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7761</xdr:rowOff>
    </xdr:from>
    <xdr:to>
      <xdr:col>77</xdr:col>
      <xdr:colOff>95250</xdr:colOff>
      <xdr:row>85</xdr:row>
      <xdr:rowOff>109361</xdr:rowOff>
    </xdr:to>
    <xdr:sp macro="" textlink="">
      <xdr:nvSpPr>
        <xdr:cNvPr id="280" name="楕円 279"/>
        <xdr:cNvSpPr/>
      </xdr:nvSpPr>
      <xdr:spPr>
        <a:xfrm>
          <a:off x="16129000" y="1458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81" name="テキスト ボックス 280"/>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10584</xdr:rowOff>
    </xdr:from>
    <xdr:to>
      <xdr:col>73</xdr:col>
      <xdr:colOff>44450</xdr:colOff>
      <xdr:row>86</xdr:row>
      <xdr:rowOff>112184</xdr:rowOff>
    </xdr:to>
    <xdr:sp macro="" textlink="">
      <xdr:nvSpPr>
        <xdr:cNvPr id="282" name="楕円 281"/>
        <xdr:cNvSpPr/>
      </xdr:nvSpPr>
      <xdr:spPr>
        <a:xfrm>
          <a:off x="15240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96961</xdr:rowOff>
    </xdr:from>
    <xdr:ext cx="762000" cy="259045"/>
    <xdr:sp macro="" textlink="">
      <xdr:nvSpPr>
        <xdr:cNvPr id="283" name="テキスト ボックス 282"/>
        <xdr:cNvSpPr txBox="1"/>
      </xdr:nvSpPr>
      <xdr:spPr>
        <a:xfrm>
          <a:off x="14909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7761</xdr:rowOff>
    </xdr:from>
    <xdr:to>
      <xdr:col>68</xdr:col>
      <xdr:colOff>203200</xdr:colOff>
      <xdr:row>85</xdr:row>
      <xdr:rowOff>109361</xdr:rowOff>
    </xdr:to>
    <xdr:sp macro="" textlink="">
      <xdr:nvSpPr>
        <xdr:cNvPr id="284" name="楕円 283"/>
        <xdr:cNvSpPr/>
      </xdr:nvSpPr>
      <xdr:spPr>
        <a:xfrm>
          <a:off x="14351000" y="1458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119538</xdr:rowOff>
    </xdr:from>
    <xdr:ext cx="762000" cy="259045"/>
    <xdr:sp macro="" textlink="">
      <xdr:nvSpPr>
        <xdr:cNvPr id="285" name="テキスト ボックス 284"/>
        <xdr:cNvSpPr txBox="1"/>
      </xdr:nvSpPr>
      <xdr:spPr>
        <a:xfrm>
          <a:off x="14020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86" name="楕円 285"/>
        <xdr:cNvSpPr/>
      </xdr:nvSpPr>
      <xdr:spPr>
        <a:xfrm>
          <a:off x="13462000" y="1454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87" name="テキスト ボックス 286"/>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定員管理適正計画では、平成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年度の職員数</a:t>
          </a:r>
          <a:r>
            <a:rPr kumimoji="1" lang="en-US" altLang="ja-JP" sz="1300">
              <a:latin typeface="ＭＳ Ｐゴシック" panose="020B0600070205080204" pitchFamily="50" charset="-128"/>
              <a:ea typeface="ＭＳ Ｐゴシック" panose="020B0600070205080204" pitchFamily="50" charset="-128"/>
            </a:rPr>
            <a:t>125</a:t>
          </a:r>
          <a:r>
            <a:rPr kumimoji="1" lang="ja-JP" altLang="en-US" sz="1300">
              <a:latin typeface="ＭＳ Ｐゴシック" panose="020B0600070205080204" pitchFamily="50" charset="-128"/>
              <a:ea typeface="ＭＳ Ｐゴシック" panose="020B0600070205080204" pitchFamily="50" charset="-128"/>
            </a:rPr>
            <a:t>人を令和８年度までの</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年間に</a:t>
          </a:r>
          <a:r>
            <a:rPr kumimoji="1" lang="en-US" altLang="ja-JP" sz="1300">
              <a:latin typeface="ＭＳ Ｐゴシック" panose="020B0600070205080204" pitchFamily="50" charset="-128"/>
              <a:ea typeface="ＭＳ Ｐゴシック" panose="020B0600070205080204" pitchFamily="50" charset="-128"/>
            </a:rPr>
            <a:t>122</a:t>
          </a:r>
          <a:r>
            <a:rPr kumimoji="1" lang="ja-JP" altLang="en-US" sz="1300">
              <a:latin typeface="ＭＳ Ｐゴシック" panose="020B0600070205080204" pitchFamily="50" charset="-128"/>
              <a:ea typeface="ＭＳ Ｐゴシック" panose="020B0600070205080204" pitchFamily="50" charset="-128"/>
            </a:rPr>
            <a:t>人とする計画の中、現在は</a:t>
          </a:r>
          <a:r>
            <a:rPr kumimoji="1" lang="en-US" altLang="ja-JP" sz="1300">
              <a:latin typeface="ＭＳ Ｐゴシック" panose="020B0600070205080204" pitchFamily="50" charset="-128"/>
              <a:ea typeface="ＭＳ Ｐゴシック" panose="020B0600070205080204" pitchFamily="50" charset="-128"/>
            </a:rPr>
            <a:t>98</a:t>
          </a:r>
          <a:r>
            <a:rPr kumimoji="1" lang="ja-JP" altLang="en-US" sz="1300">
              <a:latin typeface="ＭＳ Ｐゴシック" panose="020B0600070205080204" pitchFamily="50" charset="-128"/>
              <a:ea typeface="ＭＳ Ｐゴシック" panose="020B0600070205080204" pitchFamily="50" charset="-128"/>
            </a:rPr>
            <a:t>人となっている。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新規採用職員の採用は、退職者の状況などを考慮しながら計画的に実施する。</a:t>
          </a:r>
        </a:p>
      </xdr:txBody>
    </xdr:sp>
    <xdr:clientData/>
  </xdr:twoCellAnchor>
  <xdr:oneCellAnchor>
    <xdr:from>
      <xdr:col>61</xdr:col>
      <xdr:colOff>6350</xdr:colOff>
      <xdr:row>54</xdr:row>
      <xdr:rowOff>139700</xdr:rowOff>
    </xdr:from>
    <xdr:ext cx="349839" cy="225703"/>
    <xdr:sp macro="" textlink="">
      <xdr:nvSpPr>
        <xdr:cNvPr id="301" name="テキスト ボックス 300"/>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61468</xdr:rowOff>
    </xdr:from>
    <xdr:to>
      <xdr:col>81</xdr:col>
      <xdr:colOff>44450</xdr:colOff>
      <xdr:row>61</xdr:row>
      <xdr:rowOff>74499</xdr:rowOff>
    </xdr:to>
    <xdr:cxnSp macro="">
      <xdr:nvCxnSpPr>
        <xdr:cNvPr id="319" name="直線コネクタ 318"/>
        <xdr:cNvCxnSpPr/>
      </xdr:nvCxnSpPr>
      <xdr:spPr>
        <a:xfrm flipV="1">
          <a:off x="16179800" y="10519918"/>
          <a:ext cx="838200" cy="13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69613</xdr:rowOff>
    </xdr:from>
    <xdr:ext cx="762000" cy="259045"/>
    <xdr:sp macro="" textlink="">
      <xdr:nvSpPr>
        <xdr:cNvPr id="320" name="定員管理の状況平均値テキスト"/>
        <xdr:cNvSpPr txBox="1"/>
      </xdr:nvSpPr>
      <xdr:spPr>
        <a:xfrm>
          <a:off x="17106900" y="10528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52781</xdr:rowOff>
    </xdr:from>
    <xdr:to>
      <xdr:col>77</xdr:col>
      <xdr:colOff>44450</xdr:colOff>
      <xdr:row>61</xdr:row>
      <xdr:rowOff>74499</xdr:rowOff>
    </xdr:to>
    <xdr:cxnSp macro="">
      <xdr:nvCxnSpPr>
        <xdr:cNvPr id="322" name="直線コネクタ 321"/>
        <xdr:cNvCxnSpPr/>
      </xdr:nvCxnSpPr>
      <xdr:spPr>
        <a:xfrm>
          <a:off x="15290800" y="10511231"/>
          <a:ext cx="889000" cy="2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398</xdr:rowOff>
    </xdr:from>
    <xdr:ext cx="736600" cy="259045"/>
    <xdr:sp macro="" textlink="">
      <xdr:nvSpPr>
        <xdr:cNvPr id="324" name="テキスト ボックス 323"/>
        <xdr:cNvSpPr txBox="1"/>
      </xdr:nvSpPr>
      <xdr:spPr>
        <a:xfrm>
          <a:off x="15798800" y="10630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32995</xdr:rowOff>
    </xdr:from>
    <xdr:to>
      <xdr:col>72</xdr:col>
      <xdr:colOff>203200</xdr:colOff>
      <xdr:row>61</xdr:row>
      <xdr:rowOff>52781</xdr:rowOff>
    </xdr:to>
    <xdr:cxnSp macro="">
      <xdr:nvCxnSpPr>
        <xdr:cNvPr id="325" name="直線コネクタ 324"/>
        <xdr:cNvCxnSpPr/>
      </xdr:nvCxnSpPr>
      <xdr:spPr>
        <a:xfrm>
          <a:off x="14401800" y="10491445"/>
          <a:ext cx="889000" cy="19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168470</xdr:rowOff>
    </xdr:from>
    <xdr:ext cx="762000" cy="259045"/>
    <xdr:sp macro="" textlink="">
      <xdr:nvSpPr>
        <xdr:cNvPr id="327" name="テキスト ボックス 326"/>
        <xdr:cNvSpPr txBox="1"/>
      </xdr:nvSpPr>
      <xdr:spPr>
        <a:xfrm>
          <a:off x="14909800" y="106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29134</xdr:rowOff>
    </xdr:from>
    <xdr:to>
      <xdr:col>68</xdr:col>
      <xdr:colOff>152400</xdr:colOff>
      <xdr:row>61</xdr:row>
      <xdr:rowOff>32995</xdr:rowOff>
    </xdr:to>
    <xdr:cxnSp macro="">
      <xdr:nvCxnSpPr>
        <xdr:cNvPr id="328" name="直線コネクタ 327"/>
        <xdr:cNvCxnSpPr/>
      </xdr:nvCxnSpPr>
      <xdr:spPr>
        <a:xfrm>
          <a:off x="13512800" y="10487584"/>
          <a:ext cx="889000" cy="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162679</xdr:rowOff>
    </xdr:from>
    <xdr:ext cx="762000" cy="259045"/>
    <xdr:sp macro="" textlink="">
      <xdr:nvSpPr>
        <xdr:cNvPr id="330" name="テキスト ボックス 329"/>
        <xdr:cNvSpPr txBox="1"/>
      </xdr:nvSpPr>
      <xdr:spPr>
        <a:xfrm>
          <a:off x="14020800" y="10621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162196</xdr:rowOff>
    </xdr:from>
    <xdr:ext cx="762000" cy="259045"/>
    <xdr:sp macro="" textlink="">
      <xdr:nvSpPr>
        <xdr:cNvPr id="332" name="テキスト ボックス 331"/>
        <xdr:cNvSpPr txBox="1"/>
      </xdr:nvSpPr>
      <xdr:spPr>
        <a:xfrm>
          <a:off x="13131800" y="1062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10668</xdr:rowOff>
    </xdr:from>
    <xdr:to>
      <xdr:col>81</xdr:col>
      <xdr:colOff>95250</xdr:colOff>
      <xdr:row>61</xdr:row>
      <xdr:rowOff>112268</xdr:rowOff>
    </xdr:to>
    <xdr:sp macro="" textlink="">
      <xdr:nvSpPr>
        <xdr:cNvPr id="338" name="楕円 337"/>
        <xdr:cNvSpPr/>
      </xdr:nvSpPr>
      <xdr:spPr>
        <a:xfrm>
          <a:off x="16967200" y="1046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27195</xdr:rowOff>
    </xdr:from>
    <xdr:ext cx="762000" cy="259045"/>
    <xdr:sp macro="" textlink="">
      <xdr:nvSpPr>
        <xdr:cNvPr id="339" name="定員管理の状況該当値テキスト"/>
        <xdr:cNvSpPr txBox="1"/>
      </xdr:nvSpPr>
      <xdr:spPr>
        <a:xfrm>
          <a:off x="17106900" y="10314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23699</xdr:rowOff>
    </xdr:from>
    <xdr:to>
      <xdr:col>77</xdr:col>
      <xdr:colOff>95250</xdr:colOff>
      <xdr:row>61</xdr:row>
      <xdr:rowOff>125299</xdr:rowOff>
    </xdr:to>
    <xdr:sp macro="" textlink="">
      <xdr:nvSpPr>
        <xdr:cNvPr id="340" name="楕円 339"/>
        <xdr:cNvSpPr/>
      </xdr:nvSpPr>
      <xdr:spPr>
        <a:xfrm>
          <a:off x="16129000" y="1048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135476</xdr:rowOff>
    </xdr:from>
    <xdr:ext cx="736600" cy="259045"/>
    <xdr:sp macro="" textlink="">
      <xdr:nvSpPr>
        <xdr:cNvPr id="341" name="テキスト ボックス 340"/>
        <xdr:cNvSpPr txBox="1"/>
      </xdr:nvSpPr>
      <xdr:spPr>
        <a:xfrm>
          <a:off x="15798800" y="102510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1981</xdr:rowOff>
    </xdr:from>
    <xdr:to>
      <xdr:col>73</xdr:col>
      <xdr:colOff>44450</xdr:colOff>
      <xdr:row>61</xdr:row>
      <xdr:rowOff>103581</xdr:rowOff>
    </xdr:to>
    <xdr:sp macro="" textlink="">
      <xdr:nvSpPr>
        <xdr:cNvPr id="342" name="楕円 341"/>
        <xdr:cNvSpPr/>
      </xdr:nvSpPr>
      <xdr:spPr>
        <a:xfrm>
          <a:off x="15240000" y="1046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113758</xdr:rowOff>
    </xdr:from>
    <xdr:ext cx="762000" cy="259045"/>
    <xdr:sp macro="" textlink="">
      <xdr:nvSpPr>
        <xdr:cNvPr id="343" name="テキスト ボックス 342"/>
        <xdr:cNvSpPr txBox="1"/>
      </xdr:nvSpPr>
      <xdr:spPr>
        <a:xfrm>
          <a:off x="14909800" y="10229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153645</xdr:rowOff>
    </xdr:from>
    <xdr:to>
      <xdr:col>68</xdr:col>
      <xdr:colOff>203200</xdr:colOff>
      <xdr:row>61</xdr:row>
      <xdr:rowOff>83795</xdr:rowOff>
    </xdr:to>
    <xdr:sp macro="" textlink="">
      <xdr:nvSpPr>
        <xdr:cNvPr id="344" name="楕円 343"/>
        <xdr:cNvSpPr/>
      </xdr:nvSpPr>
      <xdr:spPr>
        <a:xfrm>
          <a:off x="14351000" y="1044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93972</xdr:rowOff>
    </xdr:from>
    <xdr:ext cx="762000" cy="259045"/>
    <xdr:sp macro="" textlink="">
      <xdr:nvSpPr>
        <xdr:cNvPr id="345" name="テキスト ボックス 344"/>
        <xdr:cNvSpPr txBox="1"/>
      </xdr:nvSpPr>
      <xdr:spPr>
        <a:xfrm>
          <a:off x="14020800" y="10209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149784</xdr:rowOff>
    </xdr:from>
    <xdr:to>
      <xdr:col>64</xdr:col>
      <xdr:colOff>152400</xdr:colOff>
      <xdr:row>61</xdr:row>
      <xdr:rowOff>79934</xdr:rowOff>
    </xdr:to>
    <xdr:sp macro="" textlink="">
      <xdr:nvSpPr>
        <xdr:cNvPr id="346" name="楕円 345"/>
        <xdr:cNvSpPr/>
      </xdr:nvSpPr>
      <xdr:spPr>
        <a:xfrm>
          <a:off x="13462000" y="1043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90111</xdr:rowOff>
    </xdr:from>
    <xdr:ext cx="762000" cy="259045"/>
    <xdr:sp macro="" textlink="">
      <xdr:nvSpPr>
        <xdr:cNvPr id="347" name="テキスト ボックス 346"/>
        <xdr:cNvSpPr txBox="1"/>
      </xdr:nvSpPr>
      <xdr:spPr>
        <a:xfrm>
          <a:off x="13131800" y="10205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令和２年度に借り入れた臨時財政対策債（償還額</a:t>
          </a:r>
          <a:r>
            <a:rPr kumimoji="1" lang="en-US" altLang="ja-JP" sz="1300">
              <a:latin typeface="ＭＳ Ｐゴシック" panose="020B0600070205080204" pitchFamily="50" charset="-128"/>
              <a:ea typeface="ＭＳ Ｐゴシック" panose="020B0600070205080204" pitchFamily="50" charset="-128"/>
            </a:rPr>
            <a:t>8,833</a:t>
          </a:r>
          <a:r>
            <a:rPr kumimoji="1" lang="ja-JP" altLang="en-US" sz="1300">
              <a:latin typeface="ＭＳ Ｐゴシック" panose="020B0600070205080204" pitchFamily="50" charset="-128"/>
              <a:ea typeface="ＭＳ Ｐゴシック" panose="020B0600070205080204" pitchFamily="50" charset="-128"/>
            </a:rPr>
            <a:t>千円）、令和３年度に借り入れた減収補てん債（</a:t>
          </a:r>
          <a:r>
            <a:rPr kumimoji="1" lang="en-US" altLang="ja-JP" sz="1300">
              <a:latin typeface="ＭＳ Ｐゴシック" panose="020B0600070205080204" pitchFamily="50" charset="-128"/>
              <a:ea typeface="ＭＳ Ｐゴシック" panose="020B0600070205080204" pitchFamily="50" charset="-128"/>
            </a:rPr>
            <a:t>1,271</a:t>
          </a:r>
          <a:r>
            <a:rPr kumimoji="1" lang="ja-JP" altLang="en-US" sz="1300">
              <a:latin typeface="ＭＳ Ｐゴシック" panose="020B0600070205080204" pitchFamily="50" charset="-128"/>
              <a:ea typeface="ＭＳ Ｐゴシック" panose="020B0600070205080204" pitchFamily="50" charset="-128"/>
            </a:rPr>
            <a:t>千円）、令和４年度に借り入れた公共事業債（</a:t>
          </a:r>
          <a:r>
            <a:rPr kumimoji="1" lang="en-US" altLang="ja-JP" sz="1300">
              <a:latin typeface="ＭＳ Ｐゴシック" panose="020B0600070205080204" pitchFamily="50" charset="-128"/>
              <a:ea typeface="ＭＳ Ｐゴシック" panose="020B0600070205080204" pitchFamily="50" charset="-128"/>
            </a:rPr>
            <a:t>1,924</a:t>
          </a:r>
          <a:r>
            <a:rPr kumimoji="1" lang="ja-JP" altLang="en-US" sz="1300">
              <a:latin typeface="ＭＳ Ｐゴシック" panose="020B0600070205080204" pitchFamily="50" charset="-128"/>
              <a:ea typeface="ＭＳ Ｐゴシック" panose="020B0600070205080204" pitchFamily="50" charset="-128"/>
            </a:rPr>
            <a:t>千円）の償還が始まり、元利償還金の額が</a:t>
          </a:r>
          <a:r>
            <a:rPr kumimoji="1" lang="en-US" altLang="ja-JP" sz="1300">
              <a:latin typeface="ＭＳ Ｐゴシック" panose="020B0600070205080204" pitchFamily="50" charset="-128"/>
              <a:ea typeface="ＭＳ Ｐゴシック" panose="020B0600070205080204" pitchFamily="50" charset="-128"/>
            </a:rPr>
            <a:t>52,043</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17.4</a:t>
          </a:r>
          <a:r>
            <a:rPr kumimoji="1" lang="ja-JP" altLang="en-US" sz="1300">
              <a:latin typeface="ＭＳ Ｐゴシック" panose="020B0600070205080204" pitchFamily="50" charset="-128"/>
              <a:ea typeface="ＭＳ Ｐゴシック" panose="020B0600070205080204" pitchFamily="50" charset="-128"/>
            </a:rPr>
            <a:t>％）増加した。これらにより、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％悪化した。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124714</xdr:rowOff>
    </xdr:from>
    <xdr:to>
      <xdr:col>81</xdr:col>
      <xdr:colOff>44450</xdr:colOff>
      <xdr:row>40</xdr:row>
      <xdr:rowOff>20828</xdr:rowOff>
    </xdr:to>
    <xdr:cxnSp macro="">
      <xdr:nvCxnSpPr>
        <xdr:cNvPr id="379" name="直線コネクタ 378"/>
        <xdr:cNvCxnSpPr/>
      </xdr:nvCxnSpPr>
      <xdr:spPr>
        <a:xfrm>
          <a:off x="16179800" y="6811264"/>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106189</xdr:rowOff>
    </xdr:from>
    <xdr:ext cx="762000" cy="259045"/>
    <xdr:sp macro="" textlink="">
      <xdr:nvSpPr>
        <xdr:cNvPr id="380" name="公債費負担の状況平均値テキスト"/>
        <xdr:cNvSpPr txBox="1"/>
      </xdr:nvSpPr>
      <xdr:spPr>
        <a:xfrm>
          <a:off x="17106900" y="6964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47498</xdr:rowOff>
    </xdr:from>
    <xdr:to>
      <xdr:col>77</xdr:col>
      <xdr:colOff>44450</xdr:colOff>
      <xdr:row>39</xdr:row>
      <xdr:rowOff>124714</xdr:rowOff>
    </xdr:to>
    <xdr:cxnSp macro="">
      <xdr:nvCxnSpPr>
        <xdr:cNvPr id="382" name="直線コネクタ 381"/>
        <xdr:cNvCxnSpPr/>
      </xdr:nvCxnSpPr>
      <xdr:spPr>
        <a:xfrm>
          <a:off x="15290800" y="6734048"/>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4" name="テキスト ボックス 383"/>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170688</xdr:rowOff>
    </xdr:from>
    <xdr:to>
      <xdr:col>72</xdr:col>
      <xdr:colOff>203200</xdr:colOff>
      <xdr:row>39</xdr:row>
      <xdr:rowOff>47498</xdr:rowOff>
    </xdr:to>
    <xdr:cxnSp macro="">
      <xdr:nvCxnSpPr>
        <xdr:cNvPr id="385" name="直線コネクタ 384"/>
        <xdr:cNvCxnSpPr/>
      </xdr:nvCxnSpPr>
      <xdr:spPr>
        <a:xfrm>
          <a:off x="14401800" y="6685788"/>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7" name="テキスト ボックス 386"/>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141732</xdr:rowOff>
    </xdr:from>
    <xdr:to>
      <xdr:col>68</xdr:col>
      <xdr:colOff>152400</xdr:colOff>
      <xdr:row>38</xdr:row>
      <xdr:rowOff>170688</xdr:rowOff>
    </xdr:to>
    <xdr:cxnSp macro="">
      <xdr:nvCxnSpPr>
        <xdr:cNvPr id="388" name="直線コネクタ 387"/>
        <xdr:cNvCxnSpPr/>
      </xdr:nvCxnSpPr>
      <xdr:spPr>
        <a:xfrm>
          <a:off x="13512800" y="6656832"/>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39387</xdr:rowOff>
    </xdr:from>
    <xdr:ext cx="762000" cy="259045"/>
    <xdr:sp macro="" textlink="">
      <xdr:nvSpPr>
        <xdr:cNvPr id="390" name="テキスト ボックス 389"/>
        <xdr:cNvSpPr txBox="1"/>
      </xdr:nvSpPr>
      <xdr:spPr>
        <a:xfrm>
          <a:off x="14020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29735</xdr:rowOff>
    </xdr:from>
    <xdr:ext cx="762000" cy="259045"/>
    <xdr:sp macro="" textlink="">
      <xdr:nvSpPr>
        <xdr:cNvPr id="392" name="テキスト ボックス 391"/>
        <xdr:cNvSpPr txBox="1"/>
      </xdr:nvSpPr>
      <xdr:spPr>
        <a:xfrm>
          <a:off x="13131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141478</xdr:rowOff>
    </xdr:from>
    <xdr:to>
      <xdr:col>81</xdr:col>
      <xdr:colOff>95250</xdr:colOff>
      <xdr:row>40</xdr:row>
      <xdr:rowOff>71628</xdr:rowOff>
    </xdr:to>
    <xdr:sp macro="" textlink="">
      <xdr:nvSpPr>
        <xdr:cNvPr id="398" name="楕円 397"/>
        <xdr:cNvSpPr/>
      </xdr:nvSpPr>
      <xdr:spPr>
        <a:xfrm>
          <a:off x="16967200" y="682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158005</xdr:rowOff>
    </xdr:from>
    <xdr:ext cx="762000" cy="259045"/>
    <xdr:sp macro="" textlink="">
      <xdr:nvSpPr>
        <xdr:cNvPr id="399" name="公債費負担の状況該当値テキスト"/>
        <xdr:cNvSpPr txBox="1"/>
      </xdr:nvSpPr>
      <xdr:spPr>
        <a:xfrm>
          <a:off x="17106900" y="667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73914</xdr:rowOff>
    </xdr:from>
    <xdr:to>
      <xdr:col>77</xdr:col>
      <xdr:colOff>95250</xdr:colOff>
      <xdr:row>40</xdr:row>
      <xdr:rowOff>4064</xdr:rowOff>
    </xdr:to>
    <xdr:sp macro="" textlink="">
      <xdr:nvSpPr>
        <xdr:cNvPr id="400" name="楕円 399"/>
        <xdr:cNvSpPr/>
      </xdr:nvSpPr>
      <xdr:spPr>
        <a:xfrm>
          <a:off x="16129000" y="676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14241</xdr:rowOff>
    </xdr:from>
    <xdr:ext cx="736600" cy="259045"/>
    <xdr:sp macro="" textlink="">
      <xdr:nvSpPr>
        <xdr:cNvPr id="401" name="テキスト ボックス 400"/>
        <xdr:cNvSpPr txBox="1"/>
      </xdr:nvSpPr>
      <xdr:spPr>
        <a:xfrm>
          <a:off x="15798800" y="6529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168148</xdr:rowOff>
    </xdr:from>
    <xdr:to>
      <xdr:col>73</xdr:col>
      <xdr:colOff>44450</xdr:colOff>
      <xdr:row>39</xdr:row>
      <xdr:rowOff>98298</xdr:rowOff>
    </xdr:to>
    <xdr:sp macro="" textlink="">
      <xdr:nvSpPr>
        <xdr:cNvPr id="402" name="楕円 401"/>
        <xdr:cNvSpPr/>
      </xdr:nvSpPr>
      <xdr:spPr>
        <a:xfrm>
          <a:off x="15240000" y="668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108475</xdr:rowOff>
    </xdr:from>
    <xdr:ext cx="762000" cy="259045"/>
    <xdr:sp macro="" textlink="">
      <xdr:nvSpPr>
        <xdr:cNvPr id="403" name="テキスト ボックス 402"/>
        <xdr:cNvSpPr txBox="1"/>
      </xdr:nvSpPr>
      <xdr:spPr>
        <a:xfrm>
          <a:off x="14909800" y="645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119888</xdr:rowOff>
    </xdr:from>
    <xdr:to>
      <xdr:col>68</xdr:col>
      <xdr:colOff>203200</xdr:colOff>
      <xdr:row>39</xdr:row>
      <xdr:rowOff>50038</xdr:rowOff>
    </xdr:to>
    <xdr:sp macro="" textlink="">
      <xdr:nvSpPr>
        <xdr:cNvPr id="404" name="楕円 403"/>
        <xdr:cNvSpPr/>
      </xdr:nvSpPr>
      <xdr:spPr>
        <a:xfrm>
          <a:off x="14351000" y="663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60215</xdr:rowOff>
    </xdr:from>
    <xdr:ext cx="762000" cy="259045"/>
    <xdr:sp macro="" textlink="">
      <xdr:nvSpPr>
        <xdr:cNvPr id="405" name="テキスト ボックス 404"/>
        <xdr:cNvSpPr txBox="1"/>
      </xdr:nvSpPr>
      <xdr:spPr>
        <a:xfrm>
          <a:off x="14020800" y="6403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90932</xdr:rowOff>
    </xdr:from>
    <xdr:to>
      <xdr:col>64</xdr:col>
      <xdr:colOff>152400</xdr:colOff>
      <xdr:row>39</xdr:row>
      <xdr:rowOff>21082</xdr:rowOff>
    </xdr:to>
    <xdr:sp macro="" textlink="">
      <xdr:nvSpPr>
        <xdr:cNvPr id="406" name="楕円 405"/>
        <xdr:cNvSpPr/>
      </xdr:nvSpPr>
      <xdr:spPr>
        <a:xfrm>
          <a:off x="13462000" y="660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31259</xdr:rowOff>
    </xdr:from>
    <xdr:ext cx="762000" cy="259045"/>
    <xdr:sp macro="" textlink="">
      <xdr:nvSpPr>
        <xdr:cNvPr id="407" name="テキスト ボックス 406"/>
        <xdr:cNvSpPr txBox="1"/>
      </xdr:nvSpPr>
      <xdr:spPr>
        <a:xfrm>
          <a:off x="13131800" y="6374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埼玉西部環境保全組合で、令和６年度のごみ処理施設に係る地方債残高が</a:t>
          </a:r>
          <a:r>
            <a:rPr kumimoji="1" lang="en-US" altLang="ja-JP" sz="1100">
              <a:latin typeface="ＭＳ Ｐゴシック" panose="020B0600070205080204" pitchFamily="50" charset="-128"/>
              <a:ea typeface="ＭＳ Ｐゴシック" panose="020B0600070205080204" pitchFamily="50" charset="-128"/>
            </a:rPr>
            <a:t>7,732,723</a:t>
          </a:r>
          <a:r>
            <a:rPr kumimoji="1" lang="ja-JP" altLang="en-US" sz="1100">
              <a:latin typeface="ＭＳ Ｐゴシック" panose="020B0600070205080204" pitchFamily="50" charset="-128"/>
              <a:ea typeface="ＭＳ Ｐゴシック" panose="020B0600070205080204" pitchFamily="50" charset="-128"/>
            </a:rPr>
            <a:t>千円となり、町負担見込額が</a:t>
          </a:r>
          <a:r>
            <a:rPr kumimoji="1" lang="en-US" altLang="ja-JP" sz="1100">
              <a:latin typeface="ＭＳ Ｐゴシック" panose="020B0600070205080204" pitchFamily="50" charset="-128"/>
              <a:ea typeface="ＭＳ Ｐゴシック" panose="020B0600070205080204" pitchFamily="50" charset="-128"/>
            </a:rPr>
            <a:t>30,020</a:t>
          </a:r>
          <a:r>
            <a:rPr kumimoji="1" lang="ja-JP" altLang="en-US" sz="1100">
              <a:latin typeface="ＭＳ Ｐゴシック" panose="020B0600070205080204" pitchFamily="50" charset="-128"/>
              <a:ea typeface="ＭＳ Ｐゴシック" panose="020B0600070205080204" pitchFamily="50" charset="-128"/>
            </a:rPr>
            <a:t>千円減少したことなどにより、町負担額が</a:t>
          </a:r>
          <a:r>
            <a:rPr kumimoji="1" lang="en-US" altLang="ja-JP" sz="1100">
              <a:latin typeface="ＭＳ Ｐゴシック" panose="020B0600070205080204" pitchFamily="50" charset="-128"/>
              <a:ea typeface="ＭＳ Ｐゴシック" panose="020B0600070205080204" pitchFamily="50" charset="-128"/>
            </a:rPr>
            <a:t>65,463</a:t>
          </a:r>
          <a:r>
            <a:rPr kumimoji="1" lang="ja-JP" altLang="en-US" sz="1100">
              <a:latin typeface="ＭＳ Ｐゴシック" panose="020B0600070205080204" pitchFamily="50" charset="-128"/>
              <a:ea typeface="ＭＳ Ｐゴシック" panose="020B0600070205080204" pitchFamily="50" charset="-128"/>
            </a:rPr>
            <a:t>千円（△</a:t>
          </a:r>
          <a:r>
            <a:rPr kumimoji="1" lang="en-US" altLang="ja-JP" sz="1100">
              <a:latin typeface="ＭＳ Ｐゴシック" panose="020B0600070205080204" pitchFamily="50" charset="-128"/>
              <a:ea typeface="ＭＳ Ｐゴシック" panose="020B0600070205080204" pitchFamily="50" charset="-128"/>
            </a:rPr>
            <a:t>3.6</a:t>
          </a:r>
          <a:r>
            <a:rPr kumimoji="1" lang="ja-JP" altLang="en-US" sz="1100">
              <a:latin typeface="ＭＳ Ｐゴシック" panose="020B0600070205080204" pitchFamily="50" charset="-128"/>
              <a:ea typeface="ＭＳ Ｐゴシック" panose="020B0600070205080204" pitchFamily="50" charset="-128"/>
            </a:rPr>
            <a:t>％）減少した。　また、平成</a:t>
          </a:r>
          <a:r>
            <a:rPr kumimoji="1" lang="en-US" altLang="ja-JP" sz="1100">
              <a:latin typeface="ＭＳ Ｐゴシック" panose="020B0600070205080204" pitchFamily="50" charset="-128"/>
              <a:ea typeface="ＭＳ Ｐゴシック" panose="020B0600070205080204" pitchFamily="50" charset="-128"/>
            </a:rPr>
            <a:t>14</a:t>
          </a:r>
          <a:r>
            <a:rPr kumimoji="1" lang="ja-JP" altLang="en-US" sz="1100">
              <a:latin typeface="ＭＳ Ｐゴシック" panose="020B0600070205080204" pitchFamily="50" charset="-128"/>
              <a:ea typeface="ＭＳ Ｐゴシック" panose="020B0600070205080204" pitchFamily="50" charset="-128"/>
            </a:rPr>
            <a:t>年度に借り入れた減収補てん債及び臨時財政対策債の償還終了等に伴い、地方債残高は</a:t>
          </a:r>
          <a:r>
            <a:rPr kumimoji="1" lang="en-US" altLang="ja-JP" sz="1100">
              <a:latin typeface="ＭＳ Ｐゴシック" panose="020B0600070205080204" pitchFamily="50" charset="-128"/>
              <a:ea typeface="ＭＳ Ｐゴシック" panose="020B0600070205080204" pitchFamily="50" charset="-128"/>
            </a:rPr>
            <a:t>198,700</a:t>
          </a:r>
          <a:r>
            <a:rPr kumimoji="1" lang="ja-JP" altLang="en-US" sz="1100">
              <a:latin typeface="ＭＳ Ｐゴシック" panose="020B0600070205080204" pitchFamily="50" charset="-128"/>
              <a:ea typeface="ＭＳ Ｐゴシック" panose="020B0600070205080204" pitchFamily="50" charset="-128"/>
            </a:rPr>
            <a:t>千円（△</a:t>
          </a:r>
          <a:r>
            <a:rPr kumimoji="1" lang="en-US" altLang="ja-JP" sz="1100">
              <a:latin typeface="ＭＳ Ｐゴシック" panose="020B0600070205080204" pitchFamily="50" charset="-128"/>
              <a:ea typeface="ＭＳ Ｐゴシック" panose="020B0600070205080204" pitchFamily="50" charset="-128"/>
            </a:rPr>
            <a:t>7.0</a:t>
          </a:r>
          <a:r>
            <a:rPr kumimoji="1" lang="ja-JP" altLang="en-US" sz="1100">
              <a:latin typeface="ＭＳ Ｐゴシック" panose="020B0600070205080204" pitchFamily="50" charset="-128"/>
              <a:ea typeface="ＭＳ Ｐゴシック" panose="020B0600070205080204" pitchFamily="50" charset="-128"/>
            </a:rPr>
            <a:t>％）減少し、前年度決算剰余金のうち、財政調整基金に</a:t>
          </a:r>
          <a:r>
            <a:rPr kumimoji="1" lang="en-US" altLang="ja-JP" sz="1100">
              <a:latin typeface="ＭＳ Ｐゴシック" panose="020B0600070205080204" pitchFamily="50" charset="-128"/>
              <a:ea typeface="ＭＳ Ｐゴシック" panose="020B0600070205080204" pitchFamily="50" charset="-128"/>
            </a:rPr>
            <a:t>191,324</a:t>
          </a:r>
          <a:r>
            <a:rPr kumimoji="1" lang="ja-JP" altLang="en-US" sz="1100">
              <a:latin typeface="ＭＳ Ｐゴシック" panose="020B0600070205080204" pitchFamily="50" charset="-128"/>
              <a:ea typeface="ＭＳ Ｐゴシック" panose="020B0600070205080204" pitchFamily="50" charset="-128"/>
            </a:rPr>
            <a:t>千円、魅力あるまちづくり基金に</a:t>
          </a:r>
          <a:r>
            <a:rPr kumimoji="1" lang="en-US" altLang="ja-JP" sz="1100">
              <a:latin typeface="ＭＳ Ｐゴシック" panose="020B0600070205080204" pitchFamily="50" charset="-128"/>
              <a:ea typeface="ＭＳ Ｐゴシック" panose="020B0600070205080204" pitchFamily="50" charset="-128"/>
            </a:rPr>
            <a:t>6,213</a:t>
          </a:r>
          <a:r>
            <a:rPr kumimoji="1" lang="ja-JP" altLang="en-US" sz="1100">
              <a:latin typeface="ＭＳ Ｐゴシック" panose="020B0600070205080204" pitchFamily="50" charset="-128"/>
              <a:ea typeface="ＭＳ Ｐゴシック" panose="020B0600070205080204" pitchFamily="50" charset="-128"/>
            </a:rPr>
            <a:t>千円、町営樹木葬墓苑管理基金に</a:t>
          </a:r>
          <a:r>
            <a:rPr kumimoji="1" lang="en-US" altLang="ja-JP" sz="1100">
              <a:latin typeface="ＭＳ Ｐゴシック" panose="020B0600070205080204" pitchFamily="50" charset="-128"/>
              <a:ea typeface="ＭＳ Ｐゴシック" panose="020B0600070205080204" pitchFamily="50" charset="-128"/>
            </a:rPr>
            <a:t>40,000</a:t>
          </a:r>
          <a:r>
            <a:rPr kumimoji="1" lang="ja-JP" altLang="en-US" sz="1100">
              <a:latin typeface="ＭＳ Ｐゴシック" panose="020B0600070205080204" pitchFamily="50" charset="-128"/>
              <a:ea typeface="ＭＳ Ｐゴシック" panose="020B0600070205080204" pitchFamily="50" charset="-128"/>
            </a:rPr>
            <a:t>千円、森林環境譲与税基金</a:t>
          </a:r>
          <a:r>
            <a:rPr kumimoji="1" lang="en-US" altLang="ja-JP" sz="1100">
              <a:latin typeface="ＭＳ Ｐゴシック" panose="020B0600070205080204" pitchFamily="50" charset="-128"/>
              <a:ea typeface="ＭＳ Ｐゴシック" panose="020B0600070205080204" pitchFamily="50" charset="-128"/>
            </a:rPr>
            <a:t>4,052</a:t>
          </a:r>
          <a:r>
            <a:rPr kumimoji="1" lang="ja-JP" altLang="en-US" sz="1100">
              <a:latin typeface="ＭＳ Ｐゴシック" panose="020B0600070205080204" pitchFamily="50" charset="-128"/>
              <a:ea typeface="ＭＳ Ｐゴシック" panose="020B0600070205080204" pitchFamily="50" charset="-128"/>
            </a:rPr>
            <a:t>千円、教育及び子育て環境整備基金</a:t>
          </a:r>
          <a:r>
            <a:rPr kumimoji="1" lang="en-US" altLang="ja-JP" sz="1100">
              <a:latin typeface="ＭＳ Ｐゴシック" panose="020B0600070205080204" pitchFamily="50" charset="-128"/>
              <a:ea typeface="ＭＳ Ｐゴシック" panose="020B0600070205080204" pitchFamily="50" charset="-128"/>
            </a:rPr>
            <a:t>10,000</a:t>
          </a:r>
          <a:r>
            <a:rPr kumimoji="1" lang="ja-JP" altLang="en-US" sz="1100">
              <a:latin typeface="ＭＳ Ｐゴシック" panose="020B0600070205080204" pitchFamily="50" charset="-128"/>
              <a:ea typeface="ＭＳ Ｐゴシック" panose="020B0600070205080204" pitchFamily="50" charset="-128"/>
            </a:rPr>
            <a:t>千円などを積み立てたことにより、充当可能基金額が</a:t>
          </a:r>
          <a:r>
            <a:rPr kumimoji="1" lang="en-US" altLang="ja-JP" sz="1100">
              <a:latin typeface="ＭＳ Ｐゴシック" panose="020B0600070205080204" pitchFamily="50" charset="-128"/>
              <a:ea typeface="ＭＳ Ｐゴシック" panose="020B0600070205080204" pitchFamily="50" charset="-128"/>
            </a:rPr>
            <a:t>258,095</a:t>
          </a:r>
          <a:r>
            <a:rPr kumimoji="1" lang="ja-JP" altLang="en-US" sz="1100">
              <a:latin typeface="ＭＳ Ｐゴシック" panose="020B0600070205080204" pitchFamily="50" charset="-128"/>
              <a:ea typeface="ＭＳ Ｐゴシック" panose="020B0600070205080204" pitchFamily="50" charset="-128"/>
            </a:rPr>
            <a:t>千円（</a:t>
          </a:r>
          <a:r>
            <a:rPr kumimoji="1" lang="en-US" altLang="ja-JP" sz="1100">
              <a:latin typeface="ＭＳ Ｐゴシック" panose="020B0600070205080204" pitchFamily="50" charset="-128"/>
              <a:ea typeface="ＭＳ Ｐゴシック" panose="020B0600070205080204" pitchFamily="50" charset="-128"/>
            </a:rPr>
            <a:t>+9.9</a:t>
          </a:r>
          <a:r>
            <a:rPr kumimoji="1" lang="ja-JP" altLang="en-US" sz="1100">
              <a:latin typeface="ＭＳ Ｐゴシック" panose="020B0600070205080204" pitchFamily="50" charset="-128"/>
              <a:ea typeface="ＭＳ Ｐゴシック" panose="020B0600070205080204" pitchFamily="50" charset="-128"/>
            </a:rPr>
            <a:t>％）増加した。これらにより、改善した。</a:t>
          </a:r>
        </a:p>
      </xdr:txBody>
    </xdr:sp>
    <xdr:clientData/>
  </xdr:twoCellAnchor>
  <xdr:oneCellAnchor>
    <xdr:from>
      <xdr:col>61</xdr:col>
      <xdr:colOff>6350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74930</xdr:rowOff>
    </xdr:from>
    <xdr:to>
      <xdr:col>72</xdr:col>
      <xdr:colOff>203200</xdr:colOff>
      <xdr:row>14</xdr:row>
      <xdr:rowOff>136703</xdr:rowOff>
    </xdr:to>
    <xdr:cxnSp macro="">
      <xdr:nvCxnSpPr>
        <xdr:cNvPr id="439" name="直線コネクタ 438"/>
        <xdr:cNvCxnSpPr/>
      </xdr:nvCxnSpPr>
      <xdr:spPr>
        <a:xfrm flipV="1">
          <a:off x="14401800" y="2475230"/>
          <a:ext cx="889000" cy="6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0" name="将来負担の状況平均値テキスト"/>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136703</xdr:rowOff>
    </xdr:from>
    <xdr:to>
      <xdr:col>68</xdr:col>
      <xdr:colOff>152400</xdr:colOff>
      <xdr:row>15</xdr:row>
      <xdr:rowOff>76251</xdr:rowOff>
    </xdr:to>
    <xdr:cxnSp macro="">
      <xdr:nvCxnSpPr>
        <xdr:cNvPr id="442" name="直線コネクタ 441"/>
        <xdr:cNvCxnSpPr/>
      </xdr:nvCxnSpPr>
      <xdr:spPr>
        <a:xfrm flipV="1">
          <a:off x="13512800" y="2537003"/>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3" name="フローチャート: 判断 442"/>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4" name="テキスト ボックス 443"/>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5" name="フローチャート: 判断 444"/>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6" name="テキスト ボックス 445"/>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7" name="フローチャート: 判断 446"/>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8" name="テキスト ボックス 447"/>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49" name="フローチャート: 判断 448"/>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50" name="テキスト ボックス 449"/>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24130</xdr:rowOff>
    </xdr:from>
    <xdr:to>
      <xdr:col>73</xdr:col>
      <xdr:colOff>44450</xdr:colOff>
      <xdr:row>14</xdr:row>
      <xdr:rowOff>125730</xdr:rowOff>
    </xdr:to>
    <xdr:sp macro="" textlink="">
      <xdr:nvSpPr>
        <xdr:cNvPr id="456" name="楕円 455"/>
        <xdr:cNvSpPr/>
      </xdr:nvSpPr>
      <xdr:spPr>
        <a:xfrm>
          <a:off x="15240000" y="242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110507</xdr:rowOff>
    </xdr:from>
    <xdr:ext cx="762000" cy="259045"/>
    <xdr:sp macro="" textlink="">
      <xdr:nvSpPr>
        <xdr:cNvPr id="457" name="テキスト ボックス 456"/>
        <xdr:cNvSpPr txBox="1"/>
      </xdr:nvSpPr>
      <xdr:spPr>
        <a:xfrm>
          <a:off x="14909800" y="2510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85903</xdr:rowOff>
    </xdr:from>
    <xdr:to>
      <xdr:col>68</xdr:col>
      <xdr:colOff>203200</xdr:colOff>
      <xdr:row>15</xdr:row>
      <xdr:rowOff>16053</xdr:rowOff>
    </xdr:to>
    <xdr:sp macro="" textlink="">
      <xdr:nvSpPr>
        <xdr:cNvPr id="458" name="楕円 457"/>
        <xdr:cNvSpPr/>
      </xdr:nvSpPr>
      <xdr:spPr>
        <a:xfrm>
          <a:off x="14351000" y="248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830</xdr:rowOff>
    </xdr:from>
    <xdr:ext cx="762000" cy="259045"/>
    <xdr:sp macro="" textlink="">
      <xdr:nvSpPr>
        <xdr:cNvPr id="459" name="テキスト ボックス 458"/>
        <xdr:cNvSpPr txBox="1"/>
      </xdr:nvSpPr>
      <xdr:spPr>
        <a:xfrm>
          <a:off x="14020800" y="2572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25451</xdr:rowOff>
    </xdr:from>
    <xdr:to>
      <xdr:col>64</xdr:col>
      <xdr:colOff>152400</xdr:colOff>
      <xdr:row>15</xdr:row>
      <xdr:rowOff>127051</xdr:rowOff>
    </xdr:to>
    <xdr:sp macro="" textlink="">
      <xdr:nvSpPr>
        <xdr:cNvPr id="460" name="楕円 459"/>
        <xdr:cNvSpPr/>
      </xdr:nvSpPr>
      <xdr:spPr>
        <a:xfrm>
          <a:off x="13462000" y="259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111828</xdr:rowOff>
    </xdr:from>
    <xdr:ext cx="762000" cy="259045"/>
    <xdr:sp macro="" textlink="">
      <xdr:nvSpPr>
        <xdr:cNvPr id="461" name="テキスト ボックス 460"/>
        <xdr:cNvSpPr txBox="1"/>
      </xdr:nvSpPr>
      <xdr:spPr>
        <a:xfrm>
          <a:off x="13131800" y="2683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埼玉県越生町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10,757
10,552
40.39
5,305,674
4,946,682
335,795
3,430,435
2,659,806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令和６年度は、物価高騰による賃上げ等影響等により、経常一般財源等に占める職員給与費の割合が増加したため、昨年度と比較し、</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今後も全庁的な取り組みにおいて、業務改善や事務の効率化を図るとともに、職員の採用等については、定員管理適正化計画に沿ってバランスを図り、人件費の抑制に努める。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31750</xdr:rowOff>
    </xdr:from>
    <xdr:to>
      <xdr:col>24</xdr:col>
      <xdr:colOff>25400</xdr:colOff>
      <xdr:row>36</xdr:row>
      <xdr:rowOff>50800</xdr:rowOff>
    </xdr:to>
    <xdr:cxnSp macro="">
      <xdr:nvCxnSpPr>
        <xdr:cNvPr id="66" name="直線コネクタ 65"/>
        <xdr:cNvCxnSpPr/>
      </xdr:nvCxnSpPr>
      <xdr:spPr>
        <a:xfrm>
          <a:off x="3987800" y="62039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27940</xdr:rowOff>
    </xdr:from>
    <xdr:to>
      <xdr:col>19</xdr:col>
      <xdr:colOff>187325</xdr:colOff>
      <xdr:row>36</xdr:row>
      <xdr:rowOff>31750</xdr:rowOff>
    </xdr:to>
    <xdr:cxnSp macro="">
      <xdr:nvCxnSpPr>
        <xdr:cNvPr id="69" name="直線コネクタ 68"/>
        <xdr:cNvCxnSpPr/>
      </xdr:nvCxnSpPr>
      <xdr:spPr>
        <a:xfrm>
          <a:off x="3098800" y="62001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74947</xdr:rowOff>
    </xdr:from>
    <xdr:ext cx="736600" cy="259045"/>
    <xdr:sp macro="" textlink="">
      <xdr:nvSpPr>
        <xdr:cNvPr id="71" name="テキスト ボックス 70"/>
        <xdr:cNvSpPr txBox="1"/>
      </xdr:nvSpPr>
      <xdr:spPr>
        <a:xfrm>
          <a:off x="3606800" y="624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165100</xdr:rowOff>
    </xdr:from>
    <xdr:to>
      <xdr:col>15</xdr:col>
      <xdr:colOff>98425</xdr:colOff>
      <xdr:row>36</xdr:row>
      <xdr:rowOff>27940</xdr:rowOff>
    </xdr:to>
    <xdr:cxnSp macro="">
      <xdr:nvCxnSpPr>
        <xdr:cNvPr id="72" name="直線コネクタ 71"/>
        <xdr:cNvCxnSpPr/>
      </xdr:nvCxnSpPr>
      <xdr:spPr>
        <a:xfrm>
          <a:off x="2209800" y="61658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165100</xdr:rowOff>
    </xdr:from>
    <xdr:to>
      <xdr:col>11</xdr:col>
      <xdr:colOff>9525</xdr:colOff>
      <xdr:row>36</xdr:row>
      <xdr:rowOff>92710</xdr:rowOff>
    </xdr:to>
    <xdr:cxnSp macro="">
      <xdr:nvCxnSpPr>
        <xdr:cNvPr id="75" name="直線コネクタ 74"/>
        <xdr:cNvCxnSpPr/>
      </xdr:nvCxnSpPr>
      <xdr:spPr>
        <a:xfrm flipV="1">
          <a:off x="1320800" y="616585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44467</xdr:rowOff>
    </xdr:from>
    <xdr:ext cx="762000" cy="259045"/>
    <xdr:sp macro="" textlink="">
      <xdr:nvSpPr>
        <xdr:cNvPr id="77" name="テキスト ボックス 76"/>
        <xdr:cNvSpPr txBox="1"/>
      </xdr:nvSpPr>
      <xdr:spPr>
        <a:xfrm>
          <a:off x="1828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146067</xdr:rowOff>
    </xdr:from>
    <xdr:ext cx="762000" cy="259045"/>
    <xdr:sp macro="" textlink="">
      <xdr:nvSpPr>
        <xdr:cNvPr id="79" name="テキスト ボックス 78"/>
        <xdr:cNvSpPr txBox="1"/>
      </xdr:nvSpPr>
      <xdr:spPr>
        <a:xfrm>
          <a:off x="939800" y="597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0</xdr:rowOff>
    </xdr:from>
    <xdr:to>
      <xdr:col>24</xdr:col>
      <xdr:colOff>76200</xdr:colOff>
      <xdr:row>36</xdr:row>
      <xdr:rowOff>101600</xdr:rowOff>
    </xdr:to>
    <xdr:sp macro="" textlink="">
      <xdr:nvSpPr>
        <xdr:cNvPr id="85" name="楕円 84"/>
        <xdr:cNvSpPr/>
      </xdr:nvSpPr>
      <xdr:spPr>
        <a:xfrm>
          <a:off x="47752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16527</xdr:rowOff>
    </xdr:from>
    <xdr:ext cx="762000" cy="259045"/>
    <xdr:sp macro="" textlink="">
      <xdr:nvSpPr>
        <xdr:cNvPr id="86" name="人件費該当値テキスト"/>
        <xdr:cNvSpPr txBox="1"/>
      </xdr:nvSpPr>
      <xdr:spPr>
        <a:xfrm>
          <a:off x="49149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152400</xdr:rowOff>
    </xdr:from>
    <xdr:to>
      <xdr:col>20</xdr:col>
      <xdr:colOff>38100</xdr:colOff>
      <xdr:row>36</xdr:row>
      <xdr:rowOff>82550</xdr:rowOff>
    </xdr:to>
    <xdr:sp macro="" textlink="">
      <xdr:nvSpPr>
        <xdr:cNvPr id="87" name="楕円 86"/>
        <xdr:cNvSpPr/>
      </xdr:nvSpPr>
      <xdr:spPr>
        <a:xfrm>
          <a:off x="3937000" y="615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92727</xdr:rowOff>
    </xdr:from>
    <xdr:ext cx="736600" cy="259045"/>
    <xdr:sp macro="" textlink="">
      <xdr:nvSpPr>
        <xdr:cNvPr id="88" name="テキスト ボックス 87"/>
        <xdr:cNvSpPr txBox="1"/>
      </xdr:nvSpPr>
      <xdr:spPr>
        <a:xfrm>
          <a:off x="3606800" y="5922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148590</xdr:rowOff>
    </xdr:from>
    <xdr:to>
      <xdr:col>15</xdr:col>
      <xdr:colOff>149225</xdr:colOff>
      <xdr:row>36</xdr:row>
      <xdr:rowOff>78740</xdr:rowOff>
    </xdr:to>
    <xdr:sp macro="" textlink="">
      <xdr:nvSpPr>
        <xdr:cNvPr id="89" name="楕円 88"/>
        <xdr:cNvSpPr/>
      </xdr:nvSpPr>
      <xdr:spPr>
        <a:xfrm>
          <a:off x="3048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63517</xdr:rowOff>
    </xdr:from>
    <xdr:ext cx="762000" cy="259045"/>
    <xdr:sp macro="" textlink="">
      <xdr:nvSpPr>
        <xdr:cNvPr id="90" name="テキスト ボックス 89"/>
        <xdr:cNvSpPr txBox="1"/>
      </xdr:nvSpPr>
      <xdr:spPr>
        <a:xfrm>
          <a:off x="2717800" y="623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114300</xdr:rowOff>
    </xdr:from>
    <xdr:to>
      <xdr:col>11</xdr:col>
      <xdr:colOff>60325</xdr:colOff>
      <xdr:row>36</xdr:row>
      <xdr:rowOff>44450</xdr:rowOff>
    </xdr:to>
    <xdr:sp macro="" textlink="">
      <xdr:nvSpPr>
        <xdr:cNvPr id="91" name="楕円 90"/>
        <xdr:cNvSpPr/>
      </xdr:nvSpPr>
      <xdr:spPr>
        <a:xfrm>
          <a:off x="2159000" y="611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54627</xdr:rowOff>
    </xdr:from>
    <xdr:ext cx="762000" cy="259045"/>
    <xdr:sp macro="" textlink="">
      <xdr:nvSpPr>
        <xdr:cNvPr id="92" name="テキスト ボックス 91"/>
        <xdr:cNvSpPr txBox="1"/>
      </xdr:nvSpPr>
      <xdr:spPr>
        <a:xfrm>
          <a:off x="18288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41910</xdr:rowOff>
    </xdr:from>
    <xdr:to>
      <xdr:col>6</xdr:col>
      <xdr:colOff>171450</xdr:colOff>
      <xdr:row>36</xdr:row>
      <xdr:rowOff>143510</xdr:rowOff>
    </xdr:to>
    <xdr:sp macro="" textlink="">
      <xdr:nvSpPr>
        <xdr:cNvPr id="93" name="楕円 92"/>
        <xdr:cNvSpPr/>
      </xdr:nvSpPr>
      <xdr:spPr>
        <a:xfrm>
          <a:off x="1270000" y="621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128287</xdr:rowOff>
    </xdr:from>
    <xdr:ext cx="762000" cy="259045"/>
    <xdr:sp macro="" textlink="">
      <xdr:nvSpPr>
        <xdr:cNvPr id="94" name="テキスト ボックス 93"/>
        <xdr:cNvSpPr txBox="1"/>
      </xdr:nvSpPr>
      <xdr:spPr>
        <a:xfrm>
          <a:off x="939800" y="6300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令和６年度は、後期高齢者健診事業委託費の増（</a:t>
          </a:r>
          <a:r>
            <a:rPr kumimoji="1" lang="en-US" altLang="ja-JP" sz="1300">
              <a:latin typeface="ＭＳ Ｐゴシック" panose="020B0600070205080204" pitchFamily="50" charset="-128"/>
              <a:ea typeface="ＭＳ Ｐゴシック" panose="020B0600070205080204" pitchFamily="50" charset="-128"/>
            </a:rPr>
            <a:t>+1,041</a:t>
          </a:r>
          <a:r>
            <a:rPr kumimoji="1" lang="ja-JP" altLang="en-US" sz="1300">
              <a:latin typeface="ＭＳ Ｐゴシック" panose="020B0600070205080204" pitchFamily="50" charset="-128"/>
              <a:ea typeface="ＭＳ Ｐゴシック" panose="020B0600070205080204" pitchFamily="50" charset="-128"/>
            </a:rPr>
            <a:t>千円）等により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ポイント増加しているが、類似団体と比較すると</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今後もさらなる業務改善等を進め、物件費の削減に努める。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117475</xdr:rowOff>
    </xdr:from>
    <xdr:to>
      <xdr:col>82</xdr:col>
      <xdr:colOff>107950</xdr:colOff>
      <xdr:row>16</xdr:row>
      <xdr:rowOff>136525</xdr:rowOff>
    </xdr:to>
    <xdr:cxnSp macro="">
      <xdr:nvCxnSpPr>
        <xdr:cNvPr id="131" name="直線コネクタ 130"/>
        <xdr:cNvCxnSpPr/>
      </xdr:nvCxnSpPr>
      <xdr:spPr>
        <a:xfrm>
          <a:off x="15671800" y="286067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134002</xdr:rowOff>
    </xdr:from>
    <xdr:ext cx="762000" cy="259045"/>
    <xdr:sp macro="" textlink="">
      <xdr:nvSpPr>
        <xdr:cNvPr id="132" name="物件費平均値テキスト"/>
        <xdr:cNvSpPr txBox="1"/>
      </xdr:nvSpPr>
      <xdr:spPr>
        <a:xfrm>
          <a:off x="16598900" y="2877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98425</xdr:rowOff>
    </xdr:from>
    <xdr:to>
      <xdr:col>78</xdr:col>
      <xdr:colOff>69850</xdr:colOff>
      <xdr:row>16</xdr:row>
      <xdr:rowOff>117475</xdr:rowOff>
    </xdr:to>
    <xdr:cxnSp macro="">
      <xdr:nvCxnSpPr>
        <xdr:cNvPr id="134" name="直線コネクタ 133"/>
        <xdr:cNvCxnSpPr/>
      </xdr:nvCxnSpPr>
      <xdr:spPr>
        <a:xfrm>
          <a:off x="14782800" y="28416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48277</xdr:rowOff>
    </xdr:from>
    <xdr:ext cx="736600" cy="259045"/>
    <xdr:sp macro="" textlink="">
      <xdr:nvSpPr>
        <xdr:cNvPr id="136" name="テキスト ボックス 135"/>
        <xdr:cNvSpPr txBox="1"/>
      </xdr:nvSpPr>
      <xdr:spPr>
        <a:xfrm>
          <a:off x="15290800" y="296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146050</xdr:rowOff>
    </xdr:from>
    <xdr:to>
      <xdr:col>73</xdr:col>
      <xdr:colOff>180975</xdr:colOff>
      <xdr:row>16</xdr:row>
      <xdr:rowOff>98425</xdr:rowOff>
    </xdr:to>
    <xdr:cxnSp macro="">
      <xdr:nvCxnSpPr>
        <xdr:cNvPr id="137" name="直線コネクタ 136"/>
        <xdr:cNvCxnSpPr/>
      </xdr:nvCxnSpPr>
      <xdr:spPr>
        <a:xfrm>
          <a:off x="13893800" y="2717800"/>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38752</xdr:rowOff>
    </xdr:from>
    <xdr:ext cx="762000" cy="259045"/>
    <xdr:sp macro="" textlink="">
      <xdr:nvSpPr>
        <xdr:cNvPr id="139" name="テキスト ボックス 138"/>
        <xdr:cNvSpPr txBox="1"/>
      </xdr:nvSpPr>
      <xdr:spPr>
        <a:xfrm>
          <a:off x="14401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146050</xdr:rowOff>
    </xdr:from>
    <xdr:to>
      <xdr:col>69</xdr:col>
      <xdr:colOff>92075</xdr:colOff>
      <xdr:row>16</xdr:row>
      <xdr:rowOff>117475</xdr:rowOff>
    </xdr:to>
    <xdr:cxnSp macro="">
      <xdr:nvCxnSpPr>
        <xdr:cNvPr id="140" name="直線コネクタ 139"/>
        <xdr:cNvCxnSpPr/>
      </xdr:nvCxnSpPr>
      <xdr:spPr>
        <a:xfrm flipV="1">
          <a:off x="13004800" y="271780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76852</xdr:rowOff>
    </xdr:from>
    <xdr:ext cx="762000" cy="259045"/>
    <xdr:sp macro="" textlink="">
      <xdr:nvSpPr>
        <xdr:cNvPr id="142" name="テキスト ボックス 141"/>
        <xdr:cNvSpPr txBox="1"/>
      </xdr:nvSpPr>
      <xdr:spPr>
        <a:xfrm>
          <a:off x="1351280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140352</xdr:rowOff>
    </xdr:from>
    <xdr:ext cx="762000" cy="259045"/>
    <xdr:sp macro="" textlink="">
      <xdr:nvSpPr>
        <xdr:cNvPr id="144" name="テキスト ボックス 143"/>
        <xdr:cNvSpPr txBox="1"/>
      </xdr:nvSpPr>
      <xdr:spPr>
        <a:xfrm>
          <a:off x="12623800" y="254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85725</xdr:rowOff>
    </xdr:from>
    <xdr:to>
      <xdr:col>82</xdr:col>
      <xdr:colOff>158750</xdr:colOff>
      <xdr:row>17</xdr:row>
      <xdr:rowOff>15875</xdr:rowOff>
    </xdr:to>
    <xdr:sp macro="" textlink="">
      <xdr:nvSpPr>
        <xdr:cNvPr id="150" name="楕円 149"/>
        <xdr:cNvSpPr/>
      </xdr:nvSpPr>
      <xdr:spPr>
        <a:xfrm>
          <a:off x="16459200" y="282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102252</xdr:rowOff>
    </xdr:from>
    <xdr:ext cx="762000" cy="259045"/>
    <xdr:sp macro="" textlink="">
      <xdr:nvSpPr>
        <xdr:cNvPr id="151" name="物件費該当値テキスト"/>
        <xdr:cNvSpPr txBox="1"/>
      </xdr:nvSpPr>
      <xdr:spPr>
        <a:xfrm>
          <a:off x="16598900" y="2674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66675</xdr:rowOff>
    </xdr:from>
    <xdr:to>
      <xdr:col>78</xdr:col>
      <xdr:colOff>120650</xdr:colOff>
      <xdr:row>16</xdr:row>
      <xdr:rowOff>168275</xdr:rowOff>
    </xdr:to>
    <xdr:sp macro="" textlink="">
      <xdr:nvSpPr>
        <xdr:cNvPr id="152" name="楕円 151"/>
        <xdr:cNvSpPr/>
      </xdr:nvSpPr>
      <xdr:spPr>
        <a:xfrm>
          <a:off x="15621000" y="280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7002</xdr:rowOff>
    </xdr:from>
    <xdr:ext cx="736600" cy="259045"/>
    <xdr:sp macro="" textlink="">
      <xdr:nvSpPr>
        <xdr:cNvPr id="153" name="テキスト ボックス 152"/>
        <xdr:cNvSpPr txBox="1"/>
      </xdr:nvSpPr>
      <xdr:spPr>
        <a:xfrm>
          <a:off x="15290800" y="2578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47625</xdr:rowOff>
    </xdr:from>
    <xdr:to>
      <xdr:col>74</xdr:col>
      <xdr:colOff>31750</xdr:colOff>
      <xdr:row>16</xdr:row>
      <xdr:rowOff>149225</xdr:rowOff>
    </xdr:to>
    <xdr:sp macro="" textlink="">
      <xdr:nvSpPr>
        <xdr:cNvPr id="154" name="楕円 153"/>
        <xdr:cNvSpPr/>
      </xdr:nvSpPr>
      <xdr:spPr>
        <a:xfrm>
          <a:off x="14732000" y="279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159402</xdr:rowOff>
    </xdr:from>
    <xdr:ext cx="762000" cy="259045"/>
    <xdr:sp macro="" textlink="">
      <xdr:nvSpPr>
        <xdr:cNvPr id="155" name="テキスト ボックス 154"/>
        <xdr:cNvSpPr txBox="1"/>
      </xdr:nvSpPr>
      <xdr:spPr>
        <a:xfrm>
          <a:off x="14401800" y="2559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95250</xdr:rowOff>
    </xdr:from>
    <xdr:to>
      <xdr:col>69</xdr:col>
      <xdr:colOff>142875</xdr:colOff>
      <xdr:row>16</xdr:row>
      <xdr:rowOff>25400</xdr:rowOff>
    </xdr:to>
    <xdr:sp macro="" textlink="">
      <xdr:nvSpPr>
        <xdr:cNvPr id="156" name="楕円 155"/>
        <xdr:cNvSpPr/>
      </xdr:nvSpPr>
      <xdr:spPr>
        <a:xfrm>
          <a:off x="13843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57" name="テキスト ボックス 156"/>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66675</xdr:rowOff>
    </xdr:from>
    <xdr:to>
      <xdr:col>65</xdr:col>
      <xdr:colOff>53975</xdr:colOff>
      <xdr:row>16</xdr:row>
      <xdr:rowOff>168275</xdr:rowOff>
    </xdr:to>
    <xdr:sp macro="" textlink="">
      <xdr:nvSpPr>
        <xdr:cNvPr id="158" name="楕円 157"/>
        <xdr:cNvSpPr/>
      </xdr:nvSpPr>
      <xdr:spPr>
        <a:xfrm>
          <a:off x="12954000" y="280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153052</xdr:rowOff>
    </xdr:from>
    <xdr:ext cx="762000" cy="259045"/>
    <xdr:sp macro="" textlink="">
      <xdr:nvSpPr>
        <xdr:cNvPr id="159" name="テキスト ボックス 158"/>
        <xdr:cNvSpPr txBox="1"/>
      </xdr:nvSpPr>
      <xdr:spPr>
        <a:xfrm>
          <a:off x="12623800" y="2896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少子高齢化が急速に進む中、社会福祉などの経常的な社会保障費は年々増加傾向にある。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令和６年度は、障がい福祉サービス等給付事業の増（</a:t>
          </a:r>
          <a:r>
            <a:rPr kumimoji="1" lang="en-US" altLang="ja-JP" sz="1300">
              <a:latin typeface="ＭＳ Ｐゴシック" panose="020B0600070205080204" pitchFamily="50" charset="-128"/>
              <a:ea typeface="ＭＳ Ｐゴシック" panose="020B0600070205080204" pitchFamily="50" charset="-128"/>
            </a:rPr>
            <a:t>+25,681</a:t>
          </a:r>
          <a:r>
            <a:rPr kumimoji="1" lang="ja-JP" altLang="en-US" sz="1300">
              <a:latin typeface="ＭＳ Ｐゴシック" panose="020B0600070205080204" pitchFamily="50" charset="-128"/>
              <a:ea typeface="ＭＳ Ｐゴシック" panose="020B0600070205080204" pitchFamily="50" charset="-128"/>
            </a:rPr>
            <a:t>千円）等により、前年度と比較し</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県平均を大きく下回っているが、今後はさらに少子高齢化が進むことから、事業の取捨選択を徹底していく。</a:t>
          </a:r>
        </a:p>
      </xdr:txBody>
    </xdr:sp>
    <xdr:clientData/>
  </xdr:twoCellAnchor>
  <xdr:oneCellAnchor>
    <xdr:from>
      <xdr:col>3</xdr:col>
      <xdr:colOff>123825</xdr:colOff>
      <xdr:row>49</xdr:row>
      <xdr:rowOff>107950</xdr:rowOff>
    </xdr:from>
    <xdr:ext cx="298543" cy="225703"/>
    <xdr:sp macro="" textlink="">
      <xdr:nvSpPr>
        <xdr:cNvPr id="171" name="テキスト ボックス 17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140607</xdr:rowOff>
    </xdr:from>
    <xdr:to>
      <xdr:col>24</xdr:col>
      <xdr:colOff>25400</xdr:colOff>
      <xdr:row>56</xdr:row>
      <xdr:rowOff>78015</xdr:rowOff>
    </xdr:to>
    <xdr:cxnSp macro="">
      <xdr:nvCxnSpPr>
        <xdr:cNvPr id="193" name="直線コネクタ 192"/>
        <xdr:cNvCxnSpPr/>
      </xdr:nvCxnSpPr>
      <xdr:spPr>
        <a:xfrm>
          <a:off x="3987800" y="9570357"/>
          <a:ext cx="8382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53720</xdr:rowOff>
    </xdr:from>
    <xdr:ext cx="762000" cy="259045"/>
    <xdr:sp macro="" textlink="">
      <xdr:nvSpPr>
        <xdr:cNvPr id="194" name="扶助費平均値テキスト"/>
        <xdr:cNvSpPr txBox="1"/>
      </xdr:nvSpPr>
      <xdr:spPr>
        <a:xfrm>
          <a:off x="4914900" y="9654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129722</xdr:rowOff>
    </xdr:from>
    <xdr:to>
      <xdr:col>19</xdr:col>
      <xdr:colOff>187325</xdr:colOff>
      <xdr:row>55</xdr:row>
      <xdr:rowOff>140607</xdr:rowOff>
    </xdr:to>
    <xdr:cxnSp macro="">
      <xdr:nvCxnSpPr>
        <xdr:cNvPr id="196" name="直線コネクタ 195"/>
        <xdr:cNvCxnSpPr/>
      </xdr:nvCxnSpPr>
      <xdr:spPr>
        <a:xfrm>
          <a:off x="3098800" y="95594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8" name="テキスト ボックス 197"/>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129722</xdr:rowOff>
    </xdr:from>
    <xdr:to>
      <xdr:col>15</xdr:col>
      <xdr:colOff>98425</xdr:colOff>
      <xdr:row>56</xdr:row>
      <xdr:rowOff>12700</xdr:rowOff>
    </xdr:to>
    <xdr:cxnSp macro="">
      <xdr:nvCxnSpPr>
        <xdr:cNvPr id="199" name="直線コネクタ 198"/>
        <xdr:cNvCxnSpPr/>
      </xdr:nvCxnSpPr>
      <xdr:spPr>
        <a:xfrm flipV="1">
          <a:off x="2209800" y="9559472"/>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102705</xdr:rowOff>
    </xdr:from>
    <xdr:ext cx="762000" cy="259045"/>
    <xdr:sp macro="" textlink="">
      <xdr:nvSpPr>
        <xdr:cNvPr id="201" name="テキスト ボックス 200"/>
        <xdr:cNvSpPr txBox="1"/>
      </xdr:nvSpPr>
      <xdr:spPr>
        <a:xfrm>
          <a:off x="2717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57</xdr:row>
      <xdr:rowOff>37193</xdr:rowOff>
    </xdr:to>
    <xdr:cxnSp macro="">
      <xdr:nvCxnSpPr>
        <xdr:cNvPr id="202" name="直線コネクタ 201"/>
        <xdr:cNvCxnSpPr/>
      </xdr:nvCxnSpPr>
      <xdr:spPr>
        <a:xfrm flipV="1">
          <a:off x="1320800" y="9613900"/>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91820</xdr:rowOff>
    </xdr:from>
    <xdr:ext cx="762000" cy="259045"/>
    <xdr:sp macro="" textlink="">
      <xdr:nvSpPr>
        <xdr:cNvPr id="204" name="テキスト ボックス 203"/>
        <xdr:cNvSpPr txBox="1"/>
      </xdr:nvSpPr>
      <xdr:spPr>
        <a:xfrm>
          <a:off x="1828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6" name="テキスト ボックス 205"/>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27215</xdr:rowOff>
    </xdr:from>
    <xdr:to>
      <xdr:col>24</xdr:col>
      <xdr:colOff>76200</xdr:colOff>
      <xdr:row>56</xdr:row>
      <xdr:rowOff>128815</xdr:rowOff>
    </xdr:to>
    <xdr:sp macro="" textlink="">
      <xdr:nvSpPr>
        <xdr:cNvPr id="212" name="楕円 211"/>
        <xdr:cNvSpPr/>
      </xdr:nvSpPr>
      <xdr:spPr>
        <a:xfrm>
          <a:off x="47752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43742</xdr:rowOff>
    </xdr:from>
    <xdr:ext cx="762000" cy="259045"/>
    <xdr:sp macro="" textlink="">
      <xdr:nvSpPr>
        <xdr:cNvPr id="213" name="扶助費該当値テキスト"/>
        <xdr:cNvSpPr txBox="1"/>
      </xdr:nvSpPr>
      <xdr:spPr>
        <a:xfrm>
          <a:off x="4914900" y="9473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89807</xdr:rowOff>
    </xdr:from>
    <xdr:to>
      <xdr:col>20</xdr:col>
      <xdr:colOff>38100</xdr:colOff>
      <xdr:row>56</xdr:row>
      <xdr:rowOff>19957</xdr:rowOff>
    </xdr:to>
    <xdr:sp macro="" textlink="">
      <xdr:nvSpPr>
        <xdr:cNvPr id="214" name="楕円 213"/>
        <xdr:cNvSpPr/>
      </xdr:nvSpPr>
      <xdr:spPr>
        <a:xfrm>
          <a:off x="39370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30134</xdr:rowOff>
    </xdr:from>
    <xdr:ext cx="736600" cy="259045"/>
    <xdr:sp macro="" textlink="">
      <xdr:nvSpPr>
        <xdr:cNvPr id="215" name="テキスト ボックス 214"/>
        <xdr:cNvSpPr txBox="1"/>
      </xdr:nvSpPr>
      <xdr:spPr>
        <a:xfrm>
          <a:off x="3606800" y="9288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78922</xdr:rowOff>
    </xdr:from>
    <xdr:to>
      <xdr:col>15</xdr:col>
      <xdr:colOff>149225</xdr:colOff>
      <xdr:row>56</xdr:row>
      <xdr:rowOff>9072</xdr:rowOff>
    </xdr:to>
    <xdr:sp macro="" textlink="">
      <xdr:nvSpPr>
        <xdr:cNvPr id="216" name="楕円 215"/>
        <xdr:cNvSpPr/>
      </xdr:nvSpPr>
      <xdr:spPr>
        <a:xfrm>
          <a:off x="3048000" y="950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19249</xdr:rowOff>
    </xdr:from>
    <xdr:ext cx="762000" cy="259045"/>
    <xdr:sp macro="" textlink="">
      <xdr:nvSpPr>
        <xdr:cNvPr id="217" name="テキスト ボックス 216"/>
        <xdr:cNvSpPr txBox="1"/>
      </xdr:nvSpPr>
      <xdr:spPr>
        <a:xfrm>
          <a:off x="2717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18" name="楕円 217"/>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219" name="テキスト ボックス 218"/>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220" name="楕円 219"/>
        <xdr:cNvSpPr/>
      </xdr:nvSpPr>
      <xdr:spPr>
        <a:xfrm>
          <a:off x="1270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72770</xdr:rowOff>
    </xdr:from>
    <xdr:ext cx="762000" cy="259045"/>
    <xdr:sp macro="" textlink="">
      <xdr:nvSpPr>
        <xdr:cNvPr id="221" name="テキスト ボックス 220"/>
        <xdr:cNvSpPr txBox="1"/>
      </xdr:nvSpPr>
      <xdr:spPr>
        <a:xfrm>
          <a:off x="939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元年度における毛呂山・越生・鳩山公共下水道組合の公営企業会計化に伴い、組合への負担金を繰出金から補助費等分へ鞍替えしたため令和元年度から類似団体と同水準となっていたが、物価高騰による、繰出金の増等（</a:t>
          </a:r>
          <a:r>
            <a:rPr kumimoji="1" lang="en-US" altLang="ja-JP" sz="1300">
              <a:latin typeface="ＭＳ Ｐゴシック" panose="020B0600070205080204" pitchFamily="50" charset="-128"/>
              <a:ea typeface="ＭＳ Ｐゴシック" panose="020B0600070205080204" pitchFamily="50" charset="-128"/>
            </a:rPr>
            <a:t>+42,587</a:t>
          </a:r>
          <a:r>
            <a:rPr kumimoji="1" lang="ja-JP" altLang="en-US" sz="1300">
              <a:latin typeface="ＭＳ Ｐゴシック" panose="020B0600070205080204" pitchFamily="50" charset="-128"/>
              <a:ea typeface="ＭＳ Ｐゴシック" panose="020B0600070205080204" pitchFamily="50" charset="-128"/>
            </a:rPr>
            <a:t>千円）により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％の増となった。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3" name="テキスト ボックス 232"/>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127000</xdr:rowOff>
    </xdr:from>
    <xdr:to>
      <xdr:col>82</xdr:col>
      <xdr:colOff>107950</xdr:colOff>
      <xdr:row>59</xdr:row>
      <xdr:rowOff>64407</xdr:rowOff>
    </xdr:to>
    <xdr:cxnSp macro="">
      <xdr:nvCxnSpPr>
        <xdr:cNvPr id="256" name="直線コネクタ 255"/>
        <xdr:cNvCxnSpPr/>
      </xdr:nvCxnSpPr>
      <xdr:spPr>
        <a:xfrm>
          <a:off x="15671800" y="10071100"/>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90005</xdr:rowOff>
    </xdr:from>
    <xdr:ext cx="762000" cy="259045"/>
    <xdr:sp macro="" textlink="">
      <xdr:nvSpPr>
        <xdr:cNvPr id="257" name="その他平均値テキスト"/>
        <xdr:cNvSpPr txBox="1"/>
      </xdr:nvSpPr>
      <xdr:spPr>
        <a:xfrm>
          <a:off x="16598900" y="9691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127000</xdr:rowOff>
    </xdr:from>
    <xdr:to>
      <xdr:col>78</xdr:col>
      <xdr:colOff>69850</xdr:colOff>
      <xdr:row>58</xdr:row>
      <xdr:rowOff>170543</xdr:rowOff>
    </xdr:to>
    <xdr:cxnSp macro="">
      <xdr:nvCxnSpPr>
        <xdr:cNvPr id="259" name="直線コネクタ 258"/>
        <xdr:cNvCxnSpPr/>
      </xdr:nvCxnSpPr>
      <xdr:spPr>
        <a:xfrm flipV="1">
          <a:off x="14782800" y="100711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166205</xdr:rowOff>
    </xdr:from>
    <xdr:ext cx="736600" cy="259045"/>
    <xdr:sp macro="" textlink="">
      <xdr:nvSpPr>
        <xdr:cNvPr id="261" name="テキスト ボックス 260"/>
        <xdr:cNvSpPr txBox="1"/>
      </xdr:nvSpPr>
      <xdr:spPr>
        <a:xfrm>
          <a:off x="15290800" y="976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170543</xdr:rowOff>
    </xdr:from>
    <xdr:to>
      <xdr:col>73</xdr:col>
      <xdr:colOff>180975</xdr:colOff>
      <xdr:row>58</xdr:row>
      <xdr:rowOff>170543</xdr:rowOff>
    </xdr:to>
    <xdr:cxnSp macro="">
      <xdr:nvCxnSpPr>
        <xdr:cNvPr id="262" name="直線コネクタ 261"/>
        <xdr:cNvCxnSpPr/>
      </xdr:nvCxnSpPr>
      <xdr:spPr>
        <a:xfrm>
          <a:off x="13893800" y="101146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166205</xdr:rowOff>
    </xdr:from>
    <xdr:ext cx="762000" cy="259045"/>
    <xdr:sp macro="" textlink="">
      <xdr:nvSpPr>
        <xdr:cNvPr id="264" name="テキスト ボックス 263"/>
        <xdr:cNvSpPr txBox="1"/>
      </xdr:nvSpPr>
      <xdr:spPr>
        <a:xfrm>
          <a:off x="144018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170543</xdr:rowOff>
    </xdr:from>
    <xdr:to>
      <xdr:col>69</xdr:col>
      <xdr:colOff>92075</xdr:colOff>
      <xdr:row>59</xdr:row>
      <xdr:rowOff>42635</xdr:rowOff>
    </xdr:to>
    <xdr:cxnSp macro="">
      <xdr:nvCxnSpPr>
        <xdr:cNvPr id="265" name="直線コネクタ 264"/>
        <xdr:cNvCxnSpPr/>
      </xdr:nvCxnSpPr>
      <xdr:spPr>
        <a:xfrm flipV="1">
          <a:off x="13004800" y="101146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5642</xdr:rowOff>
    </xdr:from>
    <xdr:ext cx="762000" cy="259045"/>
    <xdr:sp macro="" textlink="">
      <xdr:nvSpPr>
        <xdr:cNvPr id="267" name="テキスト ボックス 266"/>
        <xdr:cNvSpPr txBox="1"/>
      </xdr:nvSpPr>
      <xdr:spPr>
        <a:xfrm>
          <a:off x="13512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103612</xdr:rowOff>
    </xdr:from>
    <xdr:ext cx="762000" cy="259045"/>
    <xdr:sp macro="" textlink="">
      <xdr:nvSpPr>
        <xdr:cNvPr id="269" name="テキスト ボックス 268"/>
        <xdr:cNvSpPr txBox="1"/>
      </xdr:nvSpPr>
      <xdr:spPr>
        <a:xfrm>
          <a:off x="12623800" y="987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13607</xdr:rowOff>
    </xdr:from>
    <xdr:to>
      <xdr:col>82</xdr:col>
      <xdr:colOff>158750</xdr:colOff>
      <xdr:row>59</xdr:row>
      <xdr:rowOff>115207</xdr:rowOff>
    </xdr:to>
    <xdr:sp macro="" textlink="">
      <xdr:nvSpPr>
        <xdr:cNvPr id="275" name="楕円 274"/>
        <xdr:cNvSpPr/>
      </xdr:nvSpPr>
      <xdr:spPr>
        <a:xfrm>
          <a:off x="164592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157134</xdr:rowOff>
    </xdr:from>
    <xdr:ext cx="762000" cy="259045"/>
    <xdr:sp macro="" textlink="">
      <xdr:nvSpPr>
        <xdr:cNvPr id="276" name="その他該当値テキスト"/>
        <xdr:cNvSpPr txBox="1"/>
      </xdr:nvSpPr>
      <xdr:spPr>
        <a:xfrm>
          <a:off x="16598900" y="1010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76200</xdr:rowOff>
    </xdr:from>
    <xdr:to>
      <xdr:col>78</xdr:col>
      <xdr:colOff>120650</xdr:colOff>
      <xdr:row>59</xdr:row>
      <xdr:rowOff>6350</xdr:rowOff>
    </xdr:to>
    <xdr:sp macro="" textlink="">
      <xdr:nvSpPr>
        <xdr:cNvPr id="277" name="楕円 276"/>
        <xdr:cNvSpPr/>
      </xdr:nvSpPr>
      <xdr:spPr>
        <a:xfrm>
          <a:off x="15621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162577</xdr:rowOff>
    </xdr:from>
    <xdr:ext cx="736600" cy="259045"/>
    <xdr:sp macro="" textlink="">
      <xdr:nvSpPr>
        <xdr:cNvPr id="278" name="テキスト ボックス 277"/>
        <xdr:cNvSpPr txBox="1"/>
      </xdr:nvSpPr>
      <xdr:spPr>
        <a:xfrm>
          <a:off x="15290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119743</xdr:rowOff>
    </xdr:from>
    <xdr:to>
      <xdr:col>74</xdr:col>
      <xdr:colOff>31750</xdr:colOff>
      <xdr:row>59</xdr:row>
      <xdr:rowOff>49893</xdr:rowOff>
    </xdr:to>
    <xdr:sp macro="" textlink="">
      <xdr:nvSpPr>
        <xdr:cNvPr id="279" name="楕円 278"/>
        <xdr:cNvSpPr/>
      </xdr:nvSpPr>
      <xdr:spPr>
        <a:xfrm>
          <a:off x="14732000" y="100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34670</xdr:rowOff>
    </xdr:from>
    <xdr:ext cx="762000" cy="259045"/>
    <xdr:sp macro="" textlink="">
      <xdr:nvSpPr>
        <xdr:cNvPr id="280" name="テキスト ボックス 279"/>
        <xdr:cNvSpPr txBox="1"/>
      </xdr:nvSpPr>
      <xdr:spPr>
        <a:xfrm>
          <a:off x="14401800" y="1015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119743</xdr:rowOff>
    </xdr:from>
    <xdr:to>
      <xdr:col>69</xdr:col>
      <xdr:colOff>142875</xdr:colOff>
      <xdr:row>59</xdr:row>
      <xdr:rowOff>49893</xdr:rowOff>
    </xdr:to>
    <xdr:sp macro="" textlink="">
      <xdr:nvSpPr>
        <xdr:cNvPr id="281" name="楕円 280"/>
        <xdr:cNvSpPr/>
      </xdr:nvSpPr>
      <xdr:spPr>
        <a:xfrm>
          <a:off x="13843000" y="100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34670</xdr:rowOff>
    </xdr:from>
    <xdr:ext cx="762000" cy="259045"/>
    <xdr:sp macro="" textlink="">
      <xdr:nvSpPr>
        <xdr:cNvPr id="282" name="テキスト ボックス 281"/>
        <xdr:cNvSpPr txBox="1"/>
      </xdr:nvSpPr>
      <xdr:spPr>
        <a:xfrm>
          <a:off x="13512800" y="1015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83" name="楕円 282"/>
        <xdr:cNvSpPr/>
      </xdr:nvSpPr>
      <xdr:spPr>
        <a:xfrm>
          <a:off x="12954000" y="1010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78212</xdr:rowOff>
    </xdr:from>
    <xdr:ext cx="762000" cy="259045"/>
    <xdr:sp macro="" textlink="">
      <xdr:nvSpPr>
        <xdr:cNvPr id="284" name="テキスト ボックス 283"/>
        <xdr:cNvSpPr txBox="1"/>
      </xdr:nvSpPr>
      <xdr:spPr>
        <a:xfrm>
          <a:off x="12623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令和６年度は、低所得世帯支援給付金事業（拡大分）の減少（</a:t>
          </a:r>
          <a:r>
            <a:rPr kumimoji="1" lang="en-US" altLang="ja-JP" sz="1300">
              <a:latin typeface="ＭＳ Ｐゴシック" panose="020B0600070205080204" pitchFamily="50" charset="-128"/>
              <a:ea typeface="ＭＳ Ｐゴシック" panose="020B0600070205080204" pitchFamily="50" charset="-128"/>
            </a:rPr>
            <a:t>80,290</a:t>
          </a:r>
          <a:r>
            <a:rPr kumimoji="1" lang="ja-JP" altLang="en-US" sz="1300">
              <a:latin typeface="ＭＳ Ｐゴシック" panose="020B0600070205080204" pitchFamily="50" charset="-128"/>
              <a:ea typeface="ＭＳ Ｐゴシック" panose="020B0600070205080204" pitchFamily="50" charset="-128"/>
            </a:rPr>
            <a:t>千円）等により、補助費充当一般財源額が減少し</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ポイントの減少となったが、埼玉県平均と比較すると、大きく差が開いている。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6" name="テキスト ボックス 295"/>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42418</xdr:rowOff>
    </xdr:from>
    <xdr:to>
      <xdr:col>82</xdr:col>
      <xdr:colOff>107950</xdr:colOff>
      <xdr:row>39</xdr:row>
      <xdr:rowOff>92710</xdr:rowOff>
    </xdr:to>
    <xdr:cxnSp macro="">
      <xdr:nvCxnSpPr>
        <xdr:cNvPr id="314" name="直線コネクタ 313"/>
        <xdr:cNvCxnSpPr/>
      </xdr:nvCxnSpPr>
      <xdr:spPr>
        <a:xfrm flipV="1">
          <a:off x="15671800" y="672896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122445</xdr:rowOff>
    </xdr:from>
    <xdr:ext cx="762000" cy="259045"/>
    <xdr:sp macro="" textlink="">
      <xdr:nvSpPr>
        <xdr:cNvPr id="315" name="補助費等平均値テキスト"/>
        <xdr:cNvSpPr txBox="1"/>
      </xdr:nvSpPr>
      <xdr:spPr>
        <a:xfrm>
          <a:off x="16598900" y="6294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65278</xdr:rowOff>
    </xdr:from>
    <xdr:to>
      <xdr:col>78</xdr:col>
      <xdr:colOff>69850</xdr:colOff>
      <xdr:row>39</xdr:row>
      <xdr:rowOff>92710</xdr:rowOff>
    </xdr:to>
    <xdr:cxnSp macro="">
      <xdr:nvCxnSpPr>
        <xdr:cNvPr id="317" name="直線コネクタ 316"/>
        <xdr:cNvCxnSpPr/>
      </xdr:nvCxnSpPr>
      <xdr:spPr>
        <a:xfrm>
          <a:off x="14782800" y="67518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19" name="テキスト ボックス 318"/>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51562</xdr:rowOff>
    </xdr:from>
    <xdr:to>
      <xdr:col>73</xdr:col>
      <xdr:colOff>180975</xdr:colOff>
      <xdr:row>39</xdr:row>
      <xdr:rowOff>65278</xdr:rowOff>
    </xdr:to>
    <xdr:cxnSp macro="">
      <xdr:nvCxnSpPr>
        <xdr:cNvPr id="320" name="直線コネクタ 319"/>
        <xdr:cNvCxnSpPr/>
      </xdr:nvCxnSpPr>
      <xdr:spPr>
        <a:xfrm>
          <a:off x="13893800" y="673811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22" name="テキスト ボックス 321"/>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51562</xdr:rowOff>
    </xdr:from>
    <xdr:to>
      <xdr:col>69</xdr:col>
      <xdr:colOff>92075</xdr:colOff>
      <xdr:row>39</xdr:row>
      <xdr:rowOff>101854</xdr:rowOff>
    </xdr:to>
    <xdr:cxnSp macro="">
      <xdr:nvCxnSpPr>
        <xdr:cNvPr id="323" name="直線コネクタ 322"/>
        <xdr:cNvCxnSpPr/>
      </xdr:nvCxnSpPr>
      <xdr:spPr>
        <a:xfrm flipV="1">
          <a:off x="13004800" y="673811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103395</xdr:rowOff>
    </xdr:from>
    <xdr:ext cx="762000" cy="259045"/>
    <xdr:sp macro="" textlink="">
      <xdr:nvSpPr>
        <xdr:cNvPr id="325" name="テキスト ボックス 324"/>
        <xdr:cNvSpPr txBox="1"/>
      </xdr:nvSpPr>
      <xdr:spPr>
        <a:xfrm>
          <a:off x="13512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158259</xdr:rowOff>
    </xdr:from>
    <xdr:ext cx="762000" cy="259045"/>
    <xdr:sp macro="" textlink="">
      <xdr:nvSpPr>
        <xdr:cNvPr id="327" name="テキスト ボックス 326"/>
        <xdr:cNvSpPr txBox="1"/>
      </xdr:nvSpPr>
      <xdr:spPr>
        <a:xfrm>
          <a:off x="126238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163068</xdr:rowOff>
    </xdr:from>
    <xdr:to>
      <xdr:col>82</xdr:col>
      <xdr:colOff>158750</xdr:colOff>
      <xdr:row>39</xdr:row>
      <xdr:rowOff>93218</xdr:rowOff>
    </xdr:to>
    <xdr:sp macro="" textlink="">
      <xdr:nvSpPr>
        <xdr:cNvPr id="333" name="楕円 332"/>
        <xdr:cNvSpPr/>
      </xdr:nvSpPr>
      <xdr:spPr>
        <a:xfrm>
          <a:off x="16459200" y="667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135145</xdr:rowOff>
    </xdr:from>
    <xdr:ext cx="762000" cy="259045"/>
    <xdr:sp macro="" textlink="">
      <xdr:nvSpPr>
        <xdr:cNvPr id="334" name="補助費等該当値テキスト"/>
        <xdr:cNvSpPr txBox="1"/>
      </xdr:nvSpPr>
      <xdr:spPr>
        <a:xfrm>
          <a:off x="165989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41910</xdr:rowOff>
    </xdr:from>
    <xdr:to>
      <xdr:col>78</xdr:col>
      <xdr:colOff>120650</xdr:colOff>
      <xdr:row>39</xdr:row>
      <xdr:rowOff>143510</xdr:rowOff>
    </xdr:to>
    <xdr:sp macro="" textlink="">
      <xdr:nvSpPr>
        <xdr:cNvPr id="335" name="楕円 334"/>
        <xdr:cNvSpPr/>
      </xdr:nvSpPr>
      <xdr:spPr>
        <a:xfrm>
          <a:off x="156210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128287</xdr:rowOff>
    </xdr:from>
    <xdr:ext cx="736600" cy="259045"/>
    <xdr:sp macro="" textlink="">
      <xdr:nvSpPr>
        <xdr:cNvPr id="336" name="テキスト ボックス 335"/>
        <xdr:cNvSpPr txBox="1"/>
      </xdr:nvSpPr>
      <xdr:spPr>
        <a:xfrm>
          <a:off x="15290800" y="681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14478</xdr:rowOff>
    </xdr:from>
    <xdr:to>
      <xdr:col>74</xdr:col>
      <xdr:colOff>31750</xdr:colOff>
      <xdr:row>39</xdr:row>
      <xdr:rowOff>116078</xdr:rowOff>
    </xdr:to>
    <xdr:sp macro="" textlink="">
      <xdr:nvSpPr>
        <xdr:cNvPr id="337" name="楕円 336"/>
        <xdr:cNvSpPr/>
      </xdr:nvSpPr>
      <xdr:spPr>
        <a:xfrm>
          <a:off x="14732000" y="670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100855</xdr:rowOff>
    </xdr:from>
    <xdr:ext cx="762000" cy="259045"/>
    <xdr:sp macro="" textlink="">
      <xdr:nvSpPr>
        <xdr:cNvPr id="338" name="テキスト ボックス 337"/>
        <xdr:cNvSpPr txBox="1"/>
      </xdr:nvSpPr>
      <xdr:spPr>
        <a:xfrm>
          <a:off x="14401800" y="678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762</xdr:rowOff>
    </xdr:from>
    <xdr:to>
      <xdr:col>69</xdr:col>
      <xdr:colOff>142875</xdr:colOff>
      <xdr:row>39</xdr:row>
      <xdr:rowOff>102362</xdr:rowOff>
    </xdr:to>
    <xdr:sp macro="" textlink="">
      <xdr:nvSpPr>
        <xdr:cNvPr id="339" name="楕円 338"/>
        <xdr:cNvSpPr/>
      </xdr:nvSpPr>
      <xdr:spPr>
        <a:xfrm>
          <a:off x="13843000" y="668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87139</xdr:rowOff>
    </xdr:from>
    <xdr:ext cx="762000" cy="259045"/>
    <xdr:sp macro="" textlink="">
      <xdr:nvSpPr>
        <xdr:cNvPr id="340" name="テキスト ボックス 339"/>
        <xdr:cNvSpPr txBox="1"/>
      </xdr:nvSpPr>
      <xdr:spPr>
        <a:xfrm>
          <a:off x="13512800" y="6773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51054</xdr:rowOff>
    </xdr:from>
    <xdr:to>
      <xdr:col>65</xdr:col>
      <xdr:colOff>53975</xdr:colOff>
      <xdr:row>39</xdr:row>
      <xdr:rowOff>152654</xdr:rowOff>
    </xdr:to>
    <xdr:sp macro="" textlink="">
      <xdr:nvSpPr>
        <xdr:cNvPr id="341" name="楕円 340"/>
        <xdr:cNvSpPr/>
      </xdr:nvSpPr>
      <xdr:spPr>
        <a:xfrm>
          <a:off x="12954000" y="6737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137431</xdr:rowOff>
    </xdr:from>
    <xdr:ext cx="762000" cy="259045"/>
    <xdr:sp macro="" textlink="">
      <xdr:nvSpPr>
        <xdr:cNvPr id="342" name="テキスト ボックス 341"/>
        <xdr:cNvSpPr txBox="1"/>
      </xdr:nvSpPr>
      <xdr:spPr>
        <a:xfrm>
          <a:off x="12623800" y="682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年臨財債・減収補てん債の償還に伴い、元利償還金の減（△</a:t>
          </a:r>
          <a:r>
            <a:rPr kumimoji="1" lang="en-US" altLang="ja-JP" sz="1300">
              <a:latin typeface="ＭＳ Ｐゴシック" panose="020B0600070205080204" pitchFamily="50" charset="-128"/>
              <a:ea typeface="ＭＳ Ｐゴシック" panose="020B0600070205080204" pitchFamily="50" charset="-128"/>
            </a:rPr>
            <a:t>23,379</a:t>
          </a:r>
          <a:r>
            <a:rPr kumimoji="1" lang="ja-JP" altLang="en-US" sz="1300">
              <a:latin typeface="ＭＳ Ｐゴシック" panose="020B0600070205080204" pitchFamily="50" charset="-128"/>
              <a:ea typeface="ＭＳ Ｐゴシック" panose="020B0600070205080204" pitchFamily="50" charset="-128"/>
            </a:rPr>
            <a:t>千円）により、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起債残高を急激に増やさないよう、大規模な事業は計画的に実施していく。</a:t>
          </a:r>
        </a:p>
      </xdr:txBody>
    </xdr:sp>
    <xdr:clientData/>
  </xdr:twoCellAnchor>
  <xdr:oneCellAnchor>
    <xdr:from>
      <xdr:col>3</xdr:col>
      <xdr:colOff>123825</xdr:colOff>
      <xdr:row>69</xdr:row>
      <xdr:rowOff>107950</xdr:rowOff>
    </xdr:from>
    <xdr:ext cx="298543" cy="225703"/>
    <xdr:sp macro="" textlink="">
      <xdr:nvSpPr>
        <xdr:cNvPr id="354" name="テキスト ボックス 353"/>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17272</xdr:rowOff>
    </xdr:from>
    <xdr:to>
      <xdr:col>24</xdr:col>
      <xdr:colOff>25400</xdr:colOff>
      <xdr:row>76</xdr:row>
      <xdr:rowOff>62992</xdr:rowOff>
    </xdr:to>
    <xdr:cxnSp macro="">
      <xdr:nvCxnSpPr>
        <xdr:cNvPr id="372" name="直線コネクタ 371"/>
        <xdr:cNvCxnSpPr/>
      </xdr:nvCxnSpPr>
      <xdr:spPr>
        <a:xfrm flipV="1">
          <a:off x="3987800" y="1304747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73" name="公債費平均値テキスト"/>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44704</xdr:rowOff>
    </xdr:from>
    <xdr:to>
      <xdr:col>19</xdr:col>
      <xdr:colOff>187325</xdr:colOff>
      <xdr:row>76</xdr:row>
      <xdr:rowOff>62992</xdr:rowOff>
    </xdr:to>
    <xdr:cxnSp macro="">
      <xdr:nvCxnSpPr>
        <xdr:cNvPr id="375" name="直線コネクタ 374"/>
        <xdr:cNvCxnSpPr/>
      </xdr:nvCxnSpPr>
      <xdr:spPr>
        <a:xfrm>
          <a:off x="3098800" y="130749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7" name="テキスト ボックス 376"/>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120142</xdr:rowOff>
    </xdr:from>
    <xdr:to>
      <xdr:col>15</xdr:col>
      <xdr:colOff>98425</xdr:colOff>
      <xdr:row>76</xdr:row>
      <xdr:rowOff>44704</xdr:rowOff>
    </xdr:to>
    <xdr:cxnSp macro="">
      <xdr:nvCxnSpPr>
        <xdr:cNvPr id="378" name="直線コネクタ 377"/>
        <xdr:cNvCxnSpPr/>
      </xdr:nvCxnSpPr>
      <xdr:spPr>
        <a:xfrm>
          <a:off x="2209800" y="1297889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80" name="テキスト ボックス 379"/>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120142</xdr:rowOff>
    </xdr:from>
    <xdr:to>
      <xdr:col>11</xdr:col>
      <xdr:colOff>9525</xdr:colOff>
      <xdr:row>75</xdr:row>
      <xdr:rowOff>147574</xdr:rowOff>
    </xdr:to>
    <xdr:cxnSp macro="">
      <xdr:nvCxnSpPr>
        <xdr:cNvPr id="381" name="直線コネクタ 380"/>
        <xdr:cNvCxnSpPr/>
      </xdr:nvCxnSpPr>
      <xdr:spPr>
        <a:xfrm flipV="1">
          <a:off x="1320800" y="129788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3" name="テキスト ボックス 382"/>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5" name="テキスト ボックス 384"/>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137922</xdr:rowOff>
    </xdr:from>
    <xdr:to>
      <xdr:col>24</xdr:col>
      <xdr:colOff>76200</xdr:colOff>
      <xdr:row>76</xdr:row>
      <xdr:rowOff>68072</xdr:rowOff>
    </xdr:to>
    <xdr:sp macro="" textlink="">
      <xdr:nvSpPr>
        <xdr:cNvPr id="391" name="楕円 390"/>
        <xdr:cNvSpPr/>
      </xdr:nvSpPr>
      <xdr:spPr>
        <a:xfrm>
          <a:off x="47752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154449</xdr:rowOff>
    </xdr:from>
    <xdr:ext cx="762000" cy="259045"/>
    <xdr:sp macro="" textlink="">
      <xdr:nvSpPr>
        <xdr:cNvPr id="392" name="公債費該当値テキスト"/>
        <xdr:cNvSpPr txBox="1"/>
      </xdr:nvSpPr>
      <xdr:spPr>
        <a:xfrm>
          <a:off x="4914900" y="1284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12192</xdr:rowOff>
    </xdr:from>
    <xdr:to>
      <xdr:col>20</xdr:col>
      <xdr:colOff>38100</xdr:colOff>
      <xdr:row>76</xdr:row>
      <xdr:rowOff>113792</xdr:rowOff>
    </xdr:to>
    <xdr:sp macro="" textlink="">
      <xdr:nvSpPr>
        <xdr:cNvPr id="393" name="楕円 392"/>
        <xdr:cNvSpPr/>
      </xdr:nvSpPr>
      <xdr:spPr>
        <a:xfrm>
          <a:off x="3937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123969</xdr:rowOff>
    </xdr:from>
    <xdr:ext cx="736600" cy="259045"/>
    <xdr:sp macro="" textlink="">
      <xdr:nvSpPr>
        <xdr:cNvPr id="394" name="テキスト ボックス 393"/>
        <xdr:cNvSpPr txBox="1"/>
      </xdr:nvSpPr>
      <xdr:spPr>
        <a:xfrm>
          <a:off x="3606800" y="12811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165354</xdr:rowOff>
    </xdr:from>
    <xdr:to>
      <xdr:col>15</xdr:col>
      <xdr:colOff>149225</xdr:colOff>
      <xdr:row>76</xdr:row>
      <xdr:rowOff>95504</xdr:rowOff>
    </xdr:to>
    <xdr:sp macro="" textlink="">
      <xdr:nvSpPr>
        <xdr:cNvPr id="395" name="楕円 394"/>
        <xdr:cNvSpPr/>
      </xdr:nvSpPr>
      <xdr:spPr>
        <a:xfrm>
          <a:off x="3048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105681</xdr:rowOff>
    </xdr:from>
    <xdr:ext cx="762000" cy="259045"/>
    <xdr:sp macro="" textlink="">
      <xdr:nvSpPr>
        <xdr:cNvPr id="396" name="テキスト ボックス 395"/>
        <xdr:cNvSpPr txBox="1"/>
      </xdr:nvSpPr>
      <xdr:spPr>
        <a:xfrm>
          <a:off x="2717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69342</xdr:rowOff>
    </xdr:from>
    <xdr:to>
      <xdr:col>11</xdr:col>
      <xdr:colOff>60325</xdr:colOff>
      <xdr:row>75</xdr:row>
      <xdr:rowOff>170942</xdr:rowOff>
    </xdr:to>
    <xdr:sp macro="" textlink="">
      <xdr:nvSpPr>
        <xdr:cNvPr id="397" name="楕円 396"/>
        <xdr:cNvSpPr/>
      </xdr:nvSpPr>
      <xdr:spPr>
        <a:xfrm>
          <a:off x="21590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9669</xdr:rowOff>
    </xdr:from>
    <xdr:ext cx="762000" cy="259045"/>
    <xdr:sp macro="" textlink="">
      <xdr:nvSpPr>
        <xdr:cNvPr id="398" name="テキスト ボックス 397"/>
        <xdr:cNvSpPr txBox="1"/>
      </xdr:nvSpPr>
      <xdr:spPr>
        <a:xfrm>
          <a:off x="1828800" y="12696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96774</xdr:rowOff>
    </xdr:from>
    <xdr:to>
      <xdr:col>6</xdr:col>
      <xdr:colOff>171450</xdr:colOff>
      <xdr:row>76</xdr:row>
      <xdr:rowOff>26924</xdr:rowOff>
    </xdr:to>
    <xdr:sp macro="" textlink="">
      <xdr:nvSpPr>
        <xdr:cNvPr id="399" name="楕円 398"/>
        <xdr:cNvSpPr/>
      </xdr:nvSpPr>
      <xdr:spPr>
        <a:xfrm>
          <a:off x="1270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37101</xdr:rowOff>
    </xdr:from>
    <xdr:ext cx="762000" cy="259045"/>
    <xdr:sp macro="" textlink="">
      <xdr:nvSpPr>
        <xdr:cNvPr id="400" name="テキスト ボックス 399"/>
        <xdr:cNvSpPr txBox="1"/>
      </xdr:nvSpPr>
      <xdr:spPr>
        <a:xfrm>
          <a:off x="939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企業誘致等による自主財源の確保と歳出の削減に努め、健全な財政運営に努める。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72137</xdr:rowOff>
    </xdr:from>
    <xdr:to>
      <xdr:col>82</xdr:col>
      <xdr:colOff>107950</xdr:colOff>
      <xdr:row>78</xdr:row>
      <xdr:rowOff>145287</xdr:rowOff>
    </xdr:to>
    <xdr:cxnSp macro="">
      <xdr:nvCxnSpPr>
        <xdr:cNvPr id="431" name="直線コネクタ 430"/>
        <xdr:cNvCxnSpPr/>
      </xdr:nvCxnSpPr>
      <xdr:spPr>
        <a:xfrm>
          <a:off x="15671800" y="13445237"/>
          <a:ext cx="838200" cy="7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32" name="公債費以外平均値テキスト"/>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44704</xdr:rowOff>
    </xdr:from>
    <xdr:to>
      <xdr:col>78</xdr:col>
      <xdr:colOff>69850</xdr:colOff>
      <xdr:row>78</xdr:row>
      <xdr:rowOff>72137</xdr:rowOff>
    </xdr:to>
    <xdr:cxnSp macro="">
      <xdr:nvCxnSpPr>
        <xdr:cNvPr id="434" name="直線コネクタ 433"/>
        <xdr:cNvCxnSpPr/>
      </xdr:nvCxnSpPr>
      <xdr:spPr>
        <a:xfrm>
          <a:off x="14782800" y="13417804"/>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6" name="テキスト ボックス 435"/>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124713</xdr:rowOff>
    </xdr:from>
    <xdr:to>
      <xdr:col>73</xdr:col>
      <xdr:colOff>180975</xdr:colOff>
      <xdr:row>78</xdr:row>
      <xdr:rowOff>44704</xdr:rowOff>
    </xdr:to>
    <xdr:cxnSp macro="">
      <xdr:nvCxnSpPr>
        <xdr:cNvPr id="437" name="直線コネクタ 436"/>
        <xdr:cNvCxnSpPr/>
      </xdr:nvCxnSpPr>
      <xdr:spPr>
        <a:xfrm>
          <a:off x="13893800" y="13326363"/>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39" name="テキスト ボックス 438"/>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124713</xdr:rowOff>
    </xdr:from>
    <xdr:to>
      <xdr:col>69</xdr:col>
      <xdr:colOff>92075</xdr:colOff>
      <xdr:row>79</xdr:row>
      <xdr:rowOff>120142</xdr:rowOff>
    </xdr:to>
    <xdr:cxnSp macro="">
      <xdr:nvCxnSpPr>
        <xdr:cNvPr id="440" name="直線コネクタ 439"/>
        <xdr:cNvCxnSpPr/>
      </xdr:nvCxnSpPr>
      <xdr:spPr>
        <a:xfrm flipV="1">
          <a:off x="13004800" y="13326363"/>
          <a:ext cx="889000" cy="338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50817</xdr:rowOff>
    </xdr:from>
    <xdr:ext cx="762000" cy="259045"/>
    <xdr:sp macro="" textlink="">
      <xdr:nvSpPr>
        <xdr:cNvPr id="442" name="テキスト ボックス 441"/>
        <xdr:cNvSpPr txBox="1"/>
      </xdr:nvSpPr>
      <xdr:spPr>
        <a:xfrm>
          <a:off x="13512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98823</xdr:rowOff>
    </xdr:from>
    <xdr:ext cx="762000" cy="259045"/>
    <xdr:sp macro="" textlink="">
      <xdr:nvSpPr>
        <xdr:cNvPr id="444" name="テキスト ボックス 443"/>
        <xdr:cNvSpPr txBox="1"/>
      </xdr:nvSpPr>
      <xdr:spPr>
        <a:xfrm>
          <a:off x="12623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94487</xdr:rowOff>
    </xdr:from>
    <xdr:to>
      <xdr:col>82</xdr:col>
      <xdr:colOff>158750</xdr:colOff>
      <xdr:row>79</xdr:row>
      <xdr:rowOff>24637</xdr:rowOff>
    </xdr:to>
    <xdr:sp macro="" textlink="">
      <xdr:nvSpPr>
        <xdr:cNvPr id="450" name="楕円 449"/>
        <xdr:cNvSpPr/>
      </xdr:nvSpPr>
      <xdr:spPr>
        <a:xfrm>
          <a:off x="16459200" y="1346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66564</xdr:rowOff>
    </xdr:from>
    <xdr:ext cx="762000" cy="259045"/>
    <xdr:sp macro="" textlink="">
      <xdr:nvSpPr>
        <xdr:cNvPr id="451" name="公債費以外該当値テキスト"/>
        <xdr:cNvSpPr txBox="1"/>
      </xdr:nvSpPr>
      <xdr:spPr>
        <a:xfrm>
          <a:off x="16598900" y="1343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21337</xdr:rowOff>
    </xdr:from>
    <xdr:to>
      <xdr:col>78</xdr:col>
      <xdr:colOff>120650</xdr:colOff>
      <xdr:row>78</xdr:row>
      <xdr:rowOff>122937</xdr:rowOff>
    </xdr:to>
    <xdr:sp macro="" textlink="">
      <xdr:nvSpPr>
        <xdr:cNvPr id="452" name="楕円 451"/>
        <xdr:cNvSpPr/>
      </xdr:nvSpPr>
      <xdr:spPr>
        <a:xfrm>
          <a:off x="15621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107714</xdr:rowOff>
    </xdr:from>
    <xdr:ext cx="736600" cy="259045"/>
    <xdr:sp macro="" textlink="">
      <xdr:nvSpPr>
        <xdr:cNvPr id="453" name="テキスト ボックス 452"/>
        <xdr:cNvSpPr txBox="1"/>
      </xdr:nvSpPr>
      <xdr:spPr>
        <a:xfrm>
          <a:off x="15290800" y="13480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165354</xdr:rowOff>
    </xdr:from>
    <xdr:to>
      <xdr:col>74</xdr:col>
      <xdr:colOff>31750</xdr:colOff>
      <xdr:row>78</xdr:row>
      <xdr:rowOff>95504</xdr:rowOff>
    </xdr:to>
    <xdr:sp macro="" textlink="">
      <xdr:nvSpPr>
        <xdr:cNvPr id="454" name="楕円 453"/>
        <xdr:cNvSpPr/>
      </xdr:nvSpPr>
      <xdr:spPr>
        <a:xfrm>
          <a:off x="14732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80281</xdr:rowOff>
    </xdr:from>
    <xdr:ext cx="762000" cy="259045"/>
    <xdr:sp macro="" textlink="">
      <xdr:nvSpPr>
        <xdr:cNvPr id="455" name="テキスト ボックス 454"/>
        <xdr:cNvSpPr txBox="1"/>
      </xdr:nvSpPr>
      <xdr:spPr>
        <a:xfrm>
          <a:off x="14401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73913</xdr:rowOff>
    </xdr:from>
    <xdr:to>
      <xdr:col>69</xdr:col>
      <xdr:colOff>142875</xdr:colOff>
      <xdr:row>78</xdr:row>
      <xdr:rowOff>4063</xdr:rowOff>
    </xdr:to>
    <xdr:sp macro="" textlink="">
      <xdr:nvSpPr>
        <xdr:cNvPr id="456" name="楕円 455"/>
        <xdr:cNvSpPr/>
      </xdr:nvSpPr>
      <xdr:spPr>
        <a:xfrm>
          <a:off x="13843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160290</xdr:rowOff>
    </xdr:from>
    <xdr:ext cx="762000" cy="259045"/>
    <xdr:sp macro="" textlink="">
      <xdr:nvSpPr>
        <xdr:cNvPr id="457" name="テキスト ボックス 456"/>
        <xdr:cNvSpPr txBox="1"/>
      </xdr:nvSpPr>
      <xdr:spPr>
        <a:xfrm>
          <a:off x="13512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69342</xdr:rowOff>
    </xdr:from>
    <xdr:to>
      <xdr:col>65</xdr:col>
      <xdr:colOff>53975</xdr:colOff>
      <xdr:row>79</xdr:row>
      <xdr:rowOff>170942</xdr:rowOff>
    </xdr:to>
    <xdr:sp macro="" textlink="">
      <xdr:nvSpPr>
        <xdr:cNvPr id="458" name="楕円 457"/>
        <xdr:cNvSpPr/>
      </xdr:nvSpPr>
      <xdr:spPr>
        <a:xfrm>
          <a:off x="12954000" y="1361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155719</xdr:rowOff>
    </xdr:from>
    <xdr:ext cx="762000" cy="259045"/>
    <xdr:sp macro="" textlink="">
      <xdr:nvSpPr>
        <xdr:cNvPr id="459" name="テキスト ボックス 458"/>
        <xdr:cNvSpPr txBox="1"/>
      </xdr:nvSpPr>
      <xdr:spPr>
        <a:xfrm>
          <a:off x="12623800" y="13700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埼玉県越生町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158682</xdr:rowOff>
    </xdr:from>
    <xdr:to>
      <xdr:col>29</xdr:col>
      <xdr:colOff>127000</xdr:colOff>
      <xdr:row>17</xdr:row>
      <xdr:rowOff>44419</xdr:rowOff>
    </xdr:to>
    <xdr:cxnSp macro="">
      <xdr:nvCxnSpPr>
        <xdr:cNvPr id="47" name="直線コネクタ 46"/>
        <xdr:cNvCxnSpPr/>
      </xdr:nvCxnSpPr>
      <xdr:spPr bwMode="auto">
        <a:xfrm flipV="1">
          <a:off x="5003800" y="2949507"/>
          <a:ext cx="647700" cy="571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19116</xdr:rowOff>
    </xdr:from>
    <xdr:ext cx="762000" cy="259045"/>
    <xdr:sp macro="" textlink="">
      <xdr:nvSpPr>
        <xdr:cNvPr id="48" name="人口1人当たり決算額の推移平均値テキスト130"/>
        <xdr:cNvSpPr txBox="1"/>
      </xdr:nvSpPr>
      <xdr:spPr>
        <a:xfrm>
          <a:off x="5740400" y="2638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44419</xdr:rowOff>
    </xdr:from>
    <xdr:to>
      <xdr:col>26</xdr:col>
      <xdr:colOff>50800</xdr:colOff>
      <xdr:row>17</xdr:row>
      <xdr:rowOff>45151</xdr:rowOff>
    </xdr:to>
    <xdr:cxnSp macro="">
      <xdr:nvCxnSpPr>
        <xdr:cNvPr id="50" name="直線コネクタ 49"/>
        <xdr:cNvCxnSpPr/>
      </xdr:nvCxnSpPr>
      <xdr:spPr bwMode="auto">
        <a:xfrm flipV="1">
          <a:off x="4305300" y="3006694"/>
          <a:ext cx="698500" cy="7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163826</xdr:rowOff>
    </xdr:from>
    <xdr:ext cx="736600" cy="259045"/>
    <xdr:sp macro="" textlink="">
      <xdr:nvSpPr>
        <xdr:cNvPr id="52" name="テキスト ボックス 51"/>
        <xdr:cNvSpPr txBox="1"/>
      </xdr:nvSpPr>
      <xdr:spPr>
        <a:xfrm>
          <a:off x="4622800" y="2611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45151</xdr:rowOff>
    </xdr:from>
    <xdr:to>
      <xdr:col>22</xdr:col>
      <xdr:colOff>114300</xdr:colOff>
      <xdr:row>17</xdr:row>
      <xdr:rowOff>60293</xdr:rowOff>
    </xdr:to>
    <xdr:cxnSp macro="">
      <xdr:nvCxnSpPr>
        <xdr:cNvPr id="53" name="直線コネクタ 52"/>
        <xdr:cNvCxnSpPr/>
      </xdr:nvCxnSpPr>
      <xdr:spPr bwMode="auto">
        <a:xfrm flipV="1">
          <a:off x="3606800" y="3007426"/>
          <a:ext cx="698500" cy="151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8959</xdr:rowOff>
    </xdr:from>
    <xdr:ext cx="762000" cy="259045"/>
    <xdr:sp macro="" textlink="">
      <xdr:nvSpPr>
        <xdr:cNvPr id="55" name="テキスト ボックス 54"/>
        <xdr:cNvSpPr txBox="1"/>
      </xdr:nvSpPr>
      <xdr:spPr>
        <a:xfrm>
          <a:off x="3924300" y="262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60293</xdr:rowOff>
    </xdr:from>
    <xdr:to>
      <xdr:col>18</xdr:col>
      <xdr:colOff>177800</xdr:colOff>
      <xdr:row>17</xdr:row>
      <xdr:rowOff>68774</xdr:rowOff>
    </xdr:to>
    <xdr:cxnSp macro="">
      <xdr:nvCxnSpPr>
        <xdr:cNvPr id="56" name="直線コネクタ 55"/>
        <xdr:cNvCxnSpPr/>
      </xdr:nvCxnSpPr>
      <xdr:spPr bwMode="auto">
        <a:xfrm flipV="1">
          <a:off x="2908300" y="3022568"/>
          <a:ext cx="698500" cy="84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18071</xdr:rowOff>
    </xdr:from>
    <xdr:ext cx="762000" cy="259045"/>
    <xdr:sp macro="" textlink="">
      <xdr:nvSpPr>
        <xdr:cNvPr id="58" name="テキスト ボックス 57"/>
        <xdr:cNvSpPr txBox="1"/>
      </xdr:nvSpPr>
      <xdr:spPr>
        <a:xfrm>
          <a:off x="3225800" y="263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25263</xdr:rowOff>
    </xdr:from>
    <xdr:ext cx="762000" cy="259045"/>
    <xdr:sp macro="" textlink="">
      <xdr:nvSpPr>
        <xdr:cNvPr id="60" name="テキスト ボックス 59"/>
        <xdr:cNvSpPr txBox="1"/>
      </xdr:nvSpPr>
      <xdr:spPr>
        <a:xfrm>
          <a:off x="2527300" y="2644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107882</xdr:rowOff>
    </xdr:from>
    <xdr:to>
      <xdr:col>29</xdr:col>
      <xdr:colOff>177800</xdr:colOff>
      <xdr:row>17</xdr:row>
      <xdr:rowOff>38032</xdr:rowOff>
    </xdr:to>
    <xdr:sp macro="" textlink="">
      <xdr:nvSpPr>
        <xdr:cNvPr id="66" name="楕円 65"/>
        <xdr:cNvSpPr/>
      </xdr:nvSpPr>
      <xdr:spPr bwMode="auto">
        <a:xfrm>
          <a:off x="5600700" y="28987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79959</xdr:rowOff>
    </xdr:from>
    <xdr:ext cx="762000" cy="259045"/>
    <xdr:sp macro="" textlink="">
      <xdr:nvSpPr>
        <xdr:cNvPr id="67" name="人口1人当たり決算額の推移該当値テキスト130"/>
        <xdr:cNvSpPr txBox="1"/>
      </xdr:nvSpPr>
      <xdr:spPr>
        <a:xfrm>
          <a:off x="5740400" y="2870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165069</xdr:rowOff>
    </xdr:from>
    <xdr:to>
      <xdr:col>26</xdr:col>
      <xdr:colOff>101600</xdr:colOff>
      <xdr:row>17</xdr:row>
      <xdr:rowOff>95219</xdr:rowOff>
    </xdr:to>
    <xdr:sp macro="" textlink="">
      <xdr:nvSpPr>
        <xdr:cNvPr id="68" name="楕円 67"/>
        <xdr:cNvSpPr/>
      </xdr:nvSpPr>
      <xdr:spPr bwMode="auto">
        <a:xfrm>
          <a:off x="4953000" y="29558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79996</xdr:rowOff>
    </xdr:from>
    <xdr:ext cx="736600" cy="259045"/>
    <xdr:sp macro="" textlink="">
      <xdr:nvSpPr>
        <xdr:cNvPr id="69" name="テキスト ボックス 68"/>
        <xdr:cNvSpPr txBox="1"/>
      </xdr:nvSpPr>
      <xdr:spPr>
        <a:xfrm>
          <a:off x="4622800" y="3042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165801</xdr:rowOff>
    </xdr:from>
    <xdr:to>
      <xdr:col>22</xdr:col>
      <xdr:colOff>165100</xdr:colOff>
      <xdr:row>17</xdr:row>
      <xdr:rowOff>95951</xdr:rowOff>
    </xdr:to>
    <xdr:sp macro="" textlink="">
      <xdr:nvSpPr>
        <xdr:cNvPr id="70" name="楕円 69"/>
        <xdr:cNvSpPr/>
      </xdr:nvSpPr>
      <xdr:spPr bwMode="auto">
        <a:xfrm>
          <a:off x="4254500" y="29566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80728</xdr:rowOff>
    </xdr:from>
    <xdr:ext cx="762000" cy="259045"/>
    <xdr:sp macro="" textlink="">
      <xdr:nvSpPr>
        <xdr:cNvPr id="71" name="テキスト ボックス 70"/>
        <xdr:cNvSpPr txBox="1"/>
      </xdr:nvSpPr>
      <xdr:spPr>
        <a:xfrm>
          <a:off x="3924300" y="3043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9493</xdr:rowOff>
    </xdr:from>
    <xdr:to>
      <xdr:col>19</xdr:col>
      <xdr:colOff>38100</xdr:colOff>
      <xdr:row>17</xdr:row>
      <xdr:rowOff>111093</xdr:rowOff>
    </xdr:to>
    <xdr:sp macro="" textlink="">
      <xdr:nvSpPr>
        <xdr:cNvPr id="72" name="楕円 71"/>
        <xdr:cNvSpPr/>
      </xdr:nvSpPr>
      <xdr:spPr bwMode="auto">
        <a:xfrm>
          <a:off x="3556000" y="29717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95870</xdr:rowOff>
    </xdr:from>
    <xdr:ext cx="762000" cy="259045"/>
    <xdr:sp macro="" textlink="">
      <xdr:nvSpPr>
        <xdr:cNvPr id="73" name="テキスト ボックス 72"/>
        <xdr:cNvSpPr txBox="1"/>
      </xdr:nvSpPr>
      <xdr:spPr>
        <a:xfrm>
          <a:off x="3225800" y="3058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17974</xdr:rowOff>
    </xdr:from>
    <xdr:to>
      <xdr:col>15</xdr:col>
      <xdr:colOff>101600</xdr:colOff>
      <xdr:row>17</xdr:row>
      <xdr:rowOff>119574</xdr:rowOff>
    </xdr:to>
    <xdr:sp macro="" textlink="">
      <xdr:nvSpPr>
        <xdr:cNvPr id="74" name="楕円 73"/>
        <xdr:cNvSpPr/>
      </xdr:nvSpPr>
      <xdr:spPr bwMode="auto">
        <a:xfrm>
          <a:off x="2857500" y="29802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104351</xdr:rowOff>
    </xdr:from>
    <xdr:ext cx="762000" cy="259045"/>
    <xdr:sp macro="" textlink="">
      <xdr:nvSpPr>
        <xdr:cNvPr id="75" name="テキスト ボックス 74"/>
        <xdr:cNvSpPr txBox="1"/>
      </xdr:nvSpPr>
      <xdr:spPr>
        <a:xfrm>
          <a:off x="2527300" y="3066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66935</xdr:rowOff>
    </xdr:from>
    <xdr:to>
      <xdr:col>29</xdr:col>
      <xdr:colOff>127000</xdr:colOff>
      <xdr:row>37</xdr:row>
      <xdr:rowOff>89415</xdr:rowOff>
    </xdr:to>
    <xdr:cxnSp macro="">
      <xdr:nvCxnSpPr>
        <xdr:cNvPr id="109" name="直線コネクタ 108"/>
        <xdr:cNvCxnSpPr/>
      </xdr:nvCxnSpPr>
      <xdr:spPr bwMode="auto">
        <a:xfrm flipV="1">
          <a:off x="5003800" y="7191635"/>
          <a:ext cx="647700" cy="224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242936</xdr:rowOff>
    </xdr:from>
    <xdr:ext cx="762000" cy="259045"/>
    <xdr:sp macro="" textlink="">
      <xdr:nvSpPr>
        <xdr:cNvPr id="110" name="人口1人当たり決算額の推移平均値テキスト445"/>
        <xdr:cNvSpPr txBox="1"/>
      </xdr:nvSpPr>
      <xdr:spPr>
        <a:xfrm>
          <a:off x="5740400" y="6853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89415</xdr:rowOff>
    </xdr:from>
    <xdr:to>
      <xdr:col>26</xdr:col>
      <xdr:colOff>50800</xdr:colOff>
      <xdr:row>37</xdr:row>
      <xdr:rowOff>117799</xdr:rowOff>
    </xdr:to>
    <xdr:cxnSp macro="">
      <xdr:nvCxnSpPr>
        <xdr:cNvPr id="112" name="直線コネクタ 111"/>
        <xdr:cNvCxnSpPr/>
      </xdr:nvCxnSpPr>
      <xdr:spPr bwMode="auto">
        <a:xfrm flipV="1">
          <a:off x="4305300" y="7214115"/>
          <a:ext cx="698500" cy="283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145057</xdr:rowOff>
    </xdr:from>
    <xdr:ext cx="736600" cy="259045"/>
    <xdr:sp macro="" textlink="">
      <xdr:nvSpPr>
        <xdr:cNvPr id="114" name="テキスト ボックス 113"/>
        <xdr:cNvSpPr txBox="1"/>
      </xdr:nvSpPr>
      <xdr:spPr>
        <a:xfrm>
          <a:off x="4622800" y="6755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117799</xdr:rowOff>
    </xdr:from>
    <xdr:to>
      <xdr:col>22</xdr:col>
      <xdr:colOff>114300</xdr:colOff>
      <xdr:row>37</xdr:row>
      <xdr:rowOff>199714</xdr:rowOff>
    </xdr:to>
    <xdr:cxnSp macro="">
      <xdr:nvCxnSpPr>
        <xdr:cNvPr id="115" name="直線コネクタ 114"/>
        <xdr:cNvCxnSpPr/>
      </xdr:nvCxnSpPr>
      <xdr:spPr bwMode="auto">
        <a:xfrm flipV="1">
          <a:off x="3606800" y="7242499"/>
          <a:ext cx="698500" cy="819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157154</xdr:rowOff>
    </xdr:from>
    <xdr:ext cx="762000" cy="259045"/>
    <xdr:sp macro="" textlink="">
      <xdr:nvSpPr>
        <xdr:cNvPr id="117" name="テキスト ボックス 116"/>
        <xdr:cNvSpPr txBox="1"/>
      </xdr:nvSpPr>
      <xdr:spPr>
        <a:xfrm>
          <a:off x="3924300" y="676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199714</xdr:rowOff>
    </xdr:from>
    <xdr:to>
      <xdr:col>18</xdr:col>
      <xdr:colOff>177800</xdr:colOff>
      <xdr:row>37</xdr:row>
      <xdr:rowOff>227146</xdr:rowOff>
    </xdr:to>
    <xdr:cxnSp macro="">
      <xdr:nvCxnSpPr>
        <xdr:cNvPr id="118" name="直線コネクタ 117"/>
        <xdr:cNvCxnSpPr/>
      </xdr:nvCxnSpPr>
      <xdr:spPr bwMode="auto">
        <a:xfrm flipV="1">
          <a:off x="2908300" y="7324414"/>
          <a:ext cx="698500" cy="274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183576</xdr:rowOff>
    </xdr:from>
    <xdr:ext cx="762000" cy="259045"/>
    <xdr:sp macro="" textlink="">
      <xdr:nvSpPr>
        <xdr:cNvPr id="120" name="テキスト ボックス 119"/>
        <xdr:cNvSpPr txBox="1"/>
      </xdr:nvSpPr>
      <xdr:spPr>
        <a:xfrm>
          <a:off x="3225800" y="679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229316</xdr:rowOff>
    </xdr:from>
    <xdr:ext cx="762000" cy="259045"/>
    <xdr:sp macro="" textlink="">
      <xdr:nvSpPr>
        <xdr:cNvPr id="122" name="テキスト ボックス 121"/>
        <xdr:cNvSpPr txBox="1"/>
      </xdr:nvSpPr>
      <xdr:spPr>
        <a:xfrm>
          <a:off x="2527300" y="683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16135</xdr:rowOff>
    </xdr:from>
    <xdr:to>
      <xdr:col>29</xdr:col>
      <xdr:colOff>177800</xdr:colOff>
      <xdr:row>37</xdr:row>
      <xdr:rowOff>117735</xdr:rowOff>
    </xdr:to>
    <xdr:sp macro="" textlink="">
      <xdr:nvSpPr>
        <xdr:cNvPr id="128" name="楕円 127"/>
        <xdr:cNvSpPr/>
      </xdr:nvSpPr>
      <xdr:spPr bwMode="auto">
        <a:xfrm>
          <a:off x="5600700" y="71408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159662</xdr:rowOff>
    </xdr:from>
    <xdr:ext cx="762000" cy="259045"/>
    <xdr:sp macro="" textlink="">
      <xdr:nvSpPr>
        <xdr:cNvPr id="129" name="人口1人当たり決算額の推移該当値テキスト445"/>
        <xdr:cNvSpPr txBox="1"/>
      </xdr:nvSpPr>
      <xdr:spPr>
        <a:xfrm>
          <a:off x="5740400" y="7112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38615</xdr:rowOff>
    </xdr:from>
    <xdr:to>
      <xdr:col>26</xdr:col>
      <xdr:colOff>101600</xdr:colOff>
      <xdr:row>37</xdr:row>
      <xdr:rowOff>140215</xdr:rowOff>
    </xdr:to>
    <xdr:sp macro="" textlink="">
      <xdr:nvSpPr>
        <xdr:cNvPr id="130" name="楕円 129"/>
        <xdr:cNvSpPr/>
      </xdr:nvSpPr>
      <xdr:spPr bwMode="auto">
        <a:xfrm>
          <a:off x="4953000" y="71633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124992</xdr:rowOff>
    </xdr:from>
    <xdr:ext cx="736600" cy="259045"/>
    <xdr:sp macro="" textlink="">
      <xdr:nvSpPr>
        <xdr:cNvPr id="131" name="テキスト ボックス 130"/>
        <xdr:cNvSpPr txBox="1"/>
      </xdr:nvSpPr>
      <xdr:spPr>
        <a:xfrm>
          <a:off x="4622800" y="7249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66999</xdr:rowOff>
    </xdr:from>
    <xdr:to>
      <xdr:col>22</xdr:col>
      <xdr:colOff>165100</xdr:colOff>
      <xdr:row>37</xdr:row>
      <xdr:rowOff>168599</xdr:rowOff>
    </xdr:to>
    <xdr:sp macro="" textlink="">
      <xdr:nvSpPr>
        <xdr:cNvPr id="132" name="楕円 131"/>
        <xdr:cNvSpPr/>
      </xdr:nvSpPr>
      <xdr:spPr bwMode="auto">
        <a:xfrm>
          <a:off x="4254500" y="71916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153376</xdr:rowOff>
    </xdr:from>
    <xdr:ext cx="762000" cy="259045"/>
    <xdr:sp macro="" textlink="">
      <xdr:nvSpPr>
        <xdr:cNvPr id="133" name="テキスト ボックス 132"/>
        <xdr:cNvSpPr txBox="1"/>
      </xdr:nvSpPr>
      <xdr:spPr>
        <a:xfrm>
          <a:off x="3924300" y="7278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148914</xdr:rowOff>
    </xdr:from>
    <xdr:to>
      <xdr:col>19</xdr:col>
      <xdr:colOff>38100</xdr:colOff>
      <xdr:row>37</xdr:row>
      <xdr:rowOff>250514</xdr:rowOff>
    </xdr:to>
    <xdr:sp macro="" textlink="">
      <xdr:nvSpPr>
        <xdr:cNvPr id="134" name="楕円 133"/>
        <xdr:cNvSpPr/>
      </xdr:nvSpPr>
      <xdr:spPr bwMode="auto">
        <a:xfrm>
          <a:off x="3556000" y="72736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235291</xdr:rowOff>
    </xdr:from>
    <xdr:ext cx="762000" cy="259045"/>
    <xdr:sp macro="" textlink="">
      <xdr:nvSpPr>
        <xdr:cNvPr id="135" name="テキスト ボックス 134"/>
        <xdr:cNvSpPr txBox="1"/>
      </xdr:nvSpPr>
      <xdr:spPr>
        <a:xfrm>
          <a:off x="3225800" y="7359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176346</xdr:rowOff>
    </xdr:from>
    <xdr:to>
      <xdr:col>15</xdr:col>
      <xdr:colOff>101600</xdr:colOff>
      <xdr:row>37</xdr:row>
      <xdr:rowOff>277946</xdr:rowOff>
    </xdr:to>
    <xdr:sp macro="" textlink="">
      <xdr:nvSpPr>
        <xdr:cNvPr id="136" name="楕円 135"/>
        <xdr:cNvSpPr/>
      </xdr:nvSpPr>
      <xdr:spPr bwMode="auto">
        <a:xfrm>
          <a:off x="2857500" y="73010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262723</xdr:rowOff>
    </xdr:from>
    <xdr:ext cx="762000" cy="259045"/>
    <xdr:sp macro="" textlink="">
      <xdr:nvSpPr>
        <xdr:cNvPr id="137" name="テキスト ボックス 136"/>
        <xdr:cNvSpPr txBox="1"/>
      </xdr:nvSpPr>
      <xdr:spPr>
        <a:xfrm>
          <a:off x="2527300" y="738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埼玉県越生町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10,757
10,552
40.39
5,305,674
4,946,682
335,795
3,430,435
2,659,806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62195</xdr:rowOff>
    </xdr:from>
    <xdr:to>
      <xdr:col>24</xdr:col>
      <xdr:colOff>63500</xdr:colOff>
      <xdr:row>36</xdr:row>
      <xdr:rowOff>85032</xdr:rowOff>
    </xdr:to>
    <xdr:cxnSp macro="">
      <xdr:nvCxnSpPr>
        <xdr:cNvPr id="58" name="直線コネクタ 57"/>
        <xdr:cNvCxnSpPr/>
      </xdr:nvCxnSpPr>
      <xdr:spPr>
        <a:xfrm flipV="1">
          <a:off x="3797300" y="6234395"/>
          <a:ext cx="838200" cy="22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73857</xdr:rowOff>
    </xdr:from>
    <xdr:ext cx="599010" cy="259045"/>
    <xdr:sp macro="" textlink="">
      <xdr:nvSpPr>
        <xdr:cNvPr id="59" name="人件費平均値テキスト"/>
        <xdr:cNvSpPr txBox="1"/>
      </xdr:nvSpPr>
      <xdr:spPr>
        <a:xfrm>
          <a:off x="4686300" y="5903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85032</xdr:rowOff>
    </xdr:from>
    <xdr:to>
      <xdr:col>19</xdr:col>
      <xdr:colOff>177800</xdr:colOff>
      <xdr:row>36</xdr:row>
      <xdr:rowOff>98113</xdr:rowOff>
    </xdr:to>
    <xdr:cxnSp macro="">
      <xdr:nvCxnSpPr>
        <xdr:cNvPr id="61" name="直線コネクタ 60"/>
        <xdr:cNvCxnSpPr/>
      </xdr:nvCxnSpPr>
      <xdr:spPr>
        <a:xfrm flipV="1">
          <a:off x="2908300" y="6257232"/>
          <a:ext cx="889000" cy="13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42280</xdr:rowOff>
    </xdr:from>
    <xdr:ext cx="599010" cy="259045"/>
    <xdr:sp macro="" textlink="">
      <xdr:nvSpPr>
        <xdr:cNvPr id="63" name="テキスト ボックス 62"/>
        <xdr:cNvSpPr txBox="1"/>
      </xdr:nvSpPr>
      <xdr:spPr>
        <a:xfrm>
          <a:off x="3497795" y="587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98113</xdr:rowOff>
    </xdr:from>
    <xdr:to>
      <xdr:col>15</xdr:col>
      <xdr:colOff>50800</xdr:colOff>
      <xdr:row>36</xdr:row>
      <xdr:rowOff>111153</xdr:rowOff>
    </xdr:to>
    <xdr:cxnSp macro="">
      <xdr:nvCxnSpPr>
        <xdr:cNvPr id="64" name="直線コネクタ 63"/>
        <xdr:cNvCxnSpPr/>
      </xdr:nvCxnSpPr>
      <xdr:spPr>
        <a:xfrm flipV="1">
          <a:off x="2019300" y="6270313"/>
          <a:ext cx="889000" cy="1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52690</xdr:rowOff>
    </xdr:from>
    <xdr:ext cx="599010" cy="259045"/>
    <xdr:sp macro="" textlink="">
      <xdr:nvSpPr>
        <xdr:cNvPr id="66" name="テキスト ボックス 65"/>
        <xdr:cNvSpPr txBox="1"/>
      </xdr:nvSpPr>
      <xdr:spPr>
        <a:xfrm>
          <a:off x="2608795" y="588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111153</xdr:rowOff>
    </xdr:from>
    <xdr:to>
      <xdr:col>10</xdr:col>
      <xdr:colOff>114300</xdr:colOff>
      <xdr:row>36</xdr:row>
      <xdr:rowOff>120772</xdr:rowOff>
    </xdr:to>
    <xdr:cxnSp macro="">
      <xdr:nvCxnSpPr>
        <xdr:cNvPr id="67" name="直線コネクタ 66"/>
        <xdr:cNvCxnSpPr/>
      </xdr:nvCxnSpPr>
      <xdr:spPr>
        <a:xfrm flipV="1">
          <a:off x="1130300" y="6283353"/>
          <a:ext cx="889000" cy="9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61057</xdr:rowOff>
    </xdr:from>
    <xdr:ext cx="599010" cy="259045"/>
    <xdr:sp macro="" textlink="">
      <xdr:nvSpPr>
        <xdr:cNvPr id="69" name="テキスト ボックス 68"/>
        <xdr:cNvSpPr txBox="1"/>
      </xdr:nvSpPr>
      <xdr:spPr>
        <a:xfrm>
          <a:off x="1719795" y="589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67622</xdr:rowOff>
    </xdr:from>
    <xdr:ext cx="599010" cy="259045"/>
    <xdr:sp macro="" textlink="">
      <xdr:nvSpPr>
        <xdr:cNvPr id="71" name="テキスト ボックス 70"/>
        <xdr:cNvSpPr txBox="1"/>
      </xdr:nvSpPr>
      <xdr:spPr>
        <a:xfrm>
          <a:off x="830795" y="589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11395</xdr:rowOff>
    </xdr:from>
    <xdr:to>
      <xdr:col>24</xdr:col>
      <xdr:colOff>114300</xdr:colOff>
      <xdr:row>36</xdr:row>
      <xdr:rowOff>112995</xdr:rowOff>
    </xdr:to>
    <xdr:sp macro="" textlink="">
      <xdr:nvSpPr>
        <xdr:cNvPr id="77" name="楕円 76"/>
        <xdr:cNvSpPr/>
      </xdr:nvSpPr>
      <xdr:spPr>
        <a:xfrm>
          <a:off x="4584700" y="618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97772</xdr:rowOff>
    </xdr:from>
    <xdr:ext cx="534377" cy="259045"/>
    <xdr:sp macro="" textlink="">
      <xdr:nvSpPr>
        <xdr:cNvPr id="78" name="人件費該当値テキスト"/>
        <xdr:cNvSpPr txBox="1"/>
      </xdr:nvSpPr>
      <xdr:spPr>
        <a:xfrm>
          <a:off x="4686300" y="6098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34232</xdr:rowOff>
    </xdr:from>
    <xdr:to>
      <xdr:col>20</xdr:col>
      <xdr:colOff>38100</xdr:colOff>
      <xdr:row>36</xdr:row>
      <xdr:rowOff>135832</xdr:rowOff>
    </xdr:to>
    <xdr:sp macro="" textlink="">
      <xdr:nvSpPr>
        <xdr:cNvPr id="79" name="楕円 78"/>
        <xdr:cNvSpPr/>
      </xdr:nvSpPr>
      <xdr:spPr>
        <a:xfrm>
          <a:off x="3746500" y="620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126959</xdr:rowOff>
    </xdr:from>
    <xdr:ext cx="534377" cy="259045"/>
    <xdr:sp macro="" textlink="">
      <xdr:nvSpPr>
        <xdr:cNvPr id="80" name="テキスト ボックス 79"/>
        <xdr:cNvSpPr txBox="1"/>
      </xdr:nvSpPr>
      <xdr:spPr>
        <a:xfrm>
          <a:off x="3530111" y="629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47313</xdr:rowOff>
    </xdr:from>
    <xdr:to>
      <xdr:col>15</xdr:col>
      <xdr:colOff>101600</xdr:colOff>
      <xdr:row>36</xdr:row>
      <xdr:rowOff>148913</xdr:rowOff>
    </xdr:to>
    <xdr:sp macro="" textlink="">
      <xdr:nvSpPr>
        <xdr:cNvPr id="81" name="楕円 80"/>
        <xdr:cNvSpPr/>
      </xdr:nvSpPr>
      <xdr:spPr>
        <a:xfrm>
          <a:off x="2857500" y="6219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140040</xdr:rowOff>
    </xdr:from>
    <xdr:ext cx="534377" cy="259045"/>
    <xdr:sp macro="" textlink="">
      <xdr:nvSpPr>
        <xdr:cNvPr id="82" name="テキスト ボックス 81"/>
        <xdr:cNvSpPr txBox="1"/>
      </xdr:nvSpPr>
      <xdr:spPr>
        <a:xfrm>
          <a:off x="2641111" y="6312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60353</xdr:rowOff>
    </xdr:from>
    <xdr:to>
      <xdr:col>10</xdr:col>
      <xdr:colOff>165100</xdr:colOff>
      <xdr:row>36</xdr:row>
      <xdr:rowOff>161953</xdr:rowOff>
    </xdr:to>
    <xdr:sp macro="" textlink="">
      <xdr:nvSpPr>
        <xdr:cNvPr id="83" name="楕円 82"/>
        <xdr:cNvSpPr/>
      </xdr:nvSpPr>
      <xdr:spPr>
        <a:xfrm>
          <a:off x="1968500" y="6232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153080</xdr:rowOff>
    </xdr:from>
    <xdr:ext cx="534377" cy="259045"/>
    <xdr:sp macro="" textlink="">
      <xdr:nvSpPr>
        <xdr:cNvPr id="84" name="テキスト ボックス 83"/>
        <xdr:cNvSpPr txBox="1"/>
      </xdr:nvSpPr>
      <xdr:spPr>
        <a:xfrm>
          <a:off x="1752111" y="632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69972</xdr:rowOff>
    </xdr:from>
    <xdr:to>
      <xdr:col>6</xdr:col>
      <xdr:colOff>38100</xdr:colOff>
      <xdr:row>37</xdr:row>
      <xdr:rowOff>122</xdr:rowOff>
    </xdr:to>
    <xdr:sp macro="" textlink="">
      <xdr:nvSpPr>
        <xdr:cNvPr id="85" name="楕円 84"/>
        <xdr:cNvSpPr/>
      </xdr:nvSpPr>
      <xdr:spPr>
        <a:xfrm>
          <a:off x="1079500" y="624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162699</xdr:rowOff>
    </xdr:from>
    <xdr:ext cx="534377" cy="259045"/>
    <xdr:sp macro="" textlink="">
      <xdr:nvSpPr>
        <xdr:cNvPr id="86" name="テキスト ボックス 85"/>
        <xdr:cNvSpPr txBox="1"/>
      </xdr:nvSpPr>
      <xdr:spPr>
        <a:xfrm>
          <a:off x="863111" y="6334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75620</xdr:rowOff>
    </xdr:from>
    <xdr:to>
      <xdr:col>24</xdr:col>
      <xdr:colOff>63500</xdr:colOff>
      <xdr:row>58</xdr:row>
      <xdr:rowOff>88412</xdr:rowOff>
    </xdr:to>
    <xdr:cxnSp macro="">
      <xdr:nvCxnSpPr>
        <xdr:cNvPr id="117" name="直線コネクタ 116"/>
        <xdr:cNvCxnSpPr/>
      </xdr:nvCxnSpPr>
      <xdr:spPr>
        <a:xfrm>
          <a:off x="3797300" y="10019720"/>
          <a:ext cx="838200" cy="12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48455</xdr:rowOff>
    </xdr:from>
    <xdr:ext cx="599010" cy="259045"/>
    <xdr:sp macro="" textlink="">
      <xdr:nvSpPr>
        <xdr:cNvPr id="118" name="物件費平均値テキスト"/>
        <xdr:cNvSpPr txBox="1"/>
      </xdr:nvSpPr>
      <xdr:spPr>
        <a:xfrm>
          <a:off x="4686300" y="9649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72358</xdr:rowOff>
    </xdr:from>
    <xdr:to>
      <xdr:col>19</xdr:col>
      <xdr:colOff>177800</xdr:colOff>
      <xdr:row>58</xdr:row>
      <xdr:rowOff>75620</xdr:rowOff>
    </xdr:to>
    <xdr:cxnSp macro="">
      <xdr:nvCxnSpPr>
        <xdr:cNvPr id="120" name="直線コネクタ 119"/>
        <xdr:cNvCxnSpPr/>
      </xdr:nvCxnSpPr>
      <xdr:spPr>
        <a:xfrm>
          <a:off x="2908300" y="10016458"/>
          <a:ext cx="889000" cy="3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72358</xdr:rowOff>
    </xdr:from>
    <xdr:to>
      <xdr:col>15</xdr:col>
      <xdr:colOff>50800</xdr:colOff>
      <xdr:row>58</xdr:row>
      <xdr:rowOff>91720</xdr:rowOff>
    </xdr:to>
    <xdr:cxnSp macro="">
      <xdr:nvCxnSpPr>
        <xdr:cNvPr id="123" name="直線コネクタ 122"/>
        <xdr:cNvCxnSpPr/>
      </xdr:nvCxnSpPr>
      <xdr:spPr>
        <a:xfrm flipV="1">
          <a:off x="2019300" y="10016458"/>
          <a:ext cx="889000" cy="19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75512</xdr:rowOff>
    </xdr:from>
    <xdr:to>
      <xdr:col>10</xdr:col>
      <xdr:colOff>114300</xdr:colOff>
      <xdr:row>58</xdr:row>
      <xdr:rowOff>91720</xdr:rowOff>
    </xdr:to>
    <xdr:cxnSp macro="">
      <xdr:nvCxnSpPr>
        <xdr:cNvPr id="126" name="直線コネクタ 125"/>
        <xdr:cNvCxnSpPr/>
      </xdr:nvCxnSpPr>
      <xdr:spPr>
        <a:xfrm>
          <a:off x="1130300" y="10019612"/>
          <a:ext cx="889000" cy="16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24213</xdr:rowOff>
    </xdr:from>
    <xdr:ext cx="534377" cy="259045"/>
    <xdr:sp macro="" textlink="">
      <xdr:nvSpPr>
        <xdr:cNvPr id="128" name="テキスト ボックス 127"/>
        <xdr:cNvSpPr txBox="1"/>
      </xdr:nvSpPr>
      <xdr:spPr>
        <a:xfrm>
          <a:off x="1752111" y="96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26815</xdr:rowOff>
    </xdr:from>
    <xdr:ext cx="534377" cy="259045"/>
    <xdr:sp macro="" textlink="">
      <xdr:nvSpPr>
        <xdr:cNvPr id="130" name="テキスト ボックス 129"/>
        <xdr:cNvSpPr txBox="1"/>
      </xdr:nvSpPr>
      <xdr:spPr>
        <a:xfrm>
          <a:off x="863111" y="96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37612</xdr:rowOff>
    </xdr:from>
    <xdr:to>
      <xdr:col>24</xdr:col>
      <xdr:colOff>114300</xdr:colOff>
      <xdr:row>58</xdr:row>
      <xdr:rowOff>139212</xdr:rowOff>
    </xdr:to>
    <xdr:sp macro="" textlink="">
      <xdr:nvSpPr>
        <xdr:cNvPr id="136" name="楕円 135"/>
        <xdr:cNvSpPr/>
      </xdr:nvSpPr>
      <xdr:spPr>
        <a:xfrm>
          <a:off x="4584700" y="9981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123989</xdr:rowOff>
    </xdr:from>
    <xdr:ext cx="534377" cy="259045"/>
    <xdr:sp macro="" textlink="">
      <xdr:nvSpPr>
        <xdr:cNvPr id="137" name="物件費該当値テキスト"/>
        <xdr:cNvSpPr txBox="1"/>
      </xdr:nvSpPr>
      <xdr:spPr>
        <a:xfrm>
          <a:off x="4686300" y="989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24820</xdr:rowOff>
    </xdr:from>
    <xdr:to>
      <xdr:col>20</xdr:col>
      <xdr:colOff>38100</xdr:colOff>
      <xdr:row>58</xdr:row>
      <xdr:rowOff>126420</xdr:rowOff>
    </xdr:to>
    <xdr:sp macro="" textlink="">
      <xdr:nvSpPr>
        <xdr:cNvPr id="138" name="楕円 137"/>
        <xdr:cNvSpPr/>
      </xdr:nvSpPr>
      <xdr:spPr>
        <a:xfrm>
          <a:off x="3746500" y="996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117547</xdr:rowOff>
    </xdr:from>
    <xdr:ext cx="534377" cy="259045"/>
    <xdr:sp macro="" textlink="">
      <xdr:nvSpPr>
        <xdr:cNvPr id="139" name="テキスト ボックス 138"/>
        <xdr:cNvSpPr txBox="1"/>
      </xdr:nvSpPr>
      <xdr:spPr>
        <a:xfrm>
          <a:off x="3530111" y="1006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21558</xdr:rowOff>
    </xdr:from>
    <xdr:to>
      <xdr:col>15</xdr:col>
      <xdr:colOff>101600</xdr:colOff>
      <xdr:row>58</xdr:row>
      <xdr:rowOff>123158</xdr:rowOff>
    </xdr:to>
    <xdr:sp macro="" textlink="">
      <xdr:nvSpPr>
        <xdr:cNvPr id="140" name="楕円 139"/>
        <xdr:cNvSpPr/>
      </xdr:nvSpPr>
      <xdr:spPr>
        <a:xfrm>
          <a:off x="2857500" y="9965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114285</xdr:rowOff>
    </xdr:from>
    <xdr:ext cx="534377" cy="259045"/>
    <xdr:sp macro="" textlink="">
      <xdr:nvSpPr>
        <xdr:cNvPr id="141" name="テキスト ボックス 140"/>
        <xdr:cNvSpPr txBox="1"/>
      </xdr:nvSpPr>
      <xdr:spPr>
        <a:xfrm>
          <a:off x="2641111" y="10058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40920</xdr:rowOff>
    </xdr:from>
    <xdr:to>
      <xdr:col>10</xdr:col>
      <xdr:colOff>165100</xdr:colOff>
      <xdr:row>58</xdr:row>
      <xdr:rowOff>142520</xdr:rowOff>
    </xdr:to>
    <xdr:sp macro="" textlink="">
      <xdr:nvSpPr>
        <xdr:cNvPr id="142" name="楕円 141"/>
        <xdr:cNvSpPr/>
      </xdr:nvSpPr>
      <xdr:spPr>
        <a:xfrm>
          <a:off x="1968500" y="998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133647</xdr:rowOff>
    </xdr:from>
    <xdr:ext cx="534377" cy="259045"/>
    <xdr:sp macro="" textlink="">
      <xdr:nvSpPr>
        <xdr:cNvPr id="143" name="テキスト ボックス 142"/>
        <xdr:cNvSpPr txBox="1"/>
      </xdr:nvSpPr>
      <xdr:spPr>
        <a:xfrm>
          <a:off x="1752111" y="10077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24712</xdr:rowOff>
    </xdr:from>
    <xdr:to>
      <xdr:col>6</xdr:col>
      <xdr:colOff>38100</xdr:colOff>
      <xdr:row>58</xdr:row>
      <xdr:rowOff>126312</xdr:rowOff>
    </xdr:to>
    <xdr:sp macro="" textlink="">
      <xdr:nvSpPr>
        <xdr:cNvPr id="144" name="楕円 143"/>
        <xdr:cNvSpPr/>
      </xdr:nvSpPr>
      <xdr:spPr>
        <a:xfrm>
          <a:off x="1079500" y="996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117439</xdr:rowOff>
    </xdr:from>
    <xdr:ext cx="534377" cy="259045"/>
    <xdr:sp macro="" textlink="">
      <xdr:nvSpPr>
        <xdr:cNvPr id="145" name="テキスト ボックス 144"/>
        <xdr:cNvSpPr txBox="1"/>
      </xdr:nvSpPr>
      <xdr:spPr>
        <a:xfrm>
          <a:off x="863111" y="1006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59210</xdr:rowOff>
    </xdr:from>
    <xdr:to>
      <xdr:col>24</xdr:col>
      <xdr:colOff>63500</xdr:colOff>
      <xdr:row>78</xdr:row>
      <xdr:rowOff>84333</xdr:rowOff>
    </xdr:to>
    <xdr:cxnSp macro="">
      <xdr:nvCxnSpPr>
        <xdr:cNvPr id="172" name="直線コネクタ 171"/>
        <xdr:cNvCxnSpPr/>
      </xdr:nvCxnSpPr>
      <xdr:spPr>
        <a:xfrm flipV="1">
          <a:off x="3797300" y="13432310"/>
          <a:ext cx="838200" cy="25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59964</xdr:rowOff>
    </xdr:from>
    <xdr:to>
      <xdr:col>19</xdr:col>
      <xdr:colOff>177800</xdr:colOff>
      <xdr:row>78</xdr:row>
      <xdr:rowOff>84333</xdr:rowOff>
    </xdr:to>
    <xdr:cxnSp macro="">
      <xdr:nvCxnSpPr>
        <xdr:cNvPr id="175" name="直線コネクタ 174"/>
        <xdr:cNvCxnSpPr/>
      </xdr:nvCxnSpPr>
      <xdr:spPr>
        <a:xfrm>
          <a:off x="2908300" y="13433064"/>
          <a:ext cx="889000" cy="2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43300</xdr:rowOff>
    </xdr:from>
    <xdr:to>
      <xdr:col>15</xdr:col>
      <xdr:colOff>50800</xdr:colOff>
      <xdr:row>78</xdr:row>
      <xdr:rowOff>59964</xdr:rowOff>
    </xdr:to>
    <xdr:cxnSp macro="">
      <xdr:nvCxnSpPr>
        <xdr:cNvPr id="178" name="直線コネクタ 177"/>
        <xdr:cNvCxnSpPr/>
      </xdr:nvCxnSpPr>
      <xdr:spPr>
        <a:xfrm>
          <a:off x="2019300" y="13416400"/>
          <a:ext cx="889000" cy="16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43300</xdr:rowOff>
    </xdr:from>
    <xdr:to>
      <xdr:col>10</xdr:col>
      <xdr:colOff>114300</xdr:colOff>
      <xdr:row>78</xdr:row>
      <xdr:rowOff>83327</xdr:rowOff>
    </xdr:to>
    <xdr:cxnSp macro="">
      <xdr:nvCxnSpPr>
        <xdr:cNvPr id="181" name="直線コネクタ 180"/>
        <xdr:cNvCxnSpPr/>
      </xdr:nvCxnSpPr>
      <xdr:spPr>
        <a:xfrm flipV="1">
          <a:off x="1130300" y="13416400"/>
          <a:ext cx="889000" cy="40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69547</xdr:rowOff>
    </xdr:from>
    <xdr:ext cx="469744" cy="259045"/>
    <xdr:sp macro="" textlink="">
      <xdr:nvSpPr>
        <xdr:cNvPr id="185" name="テキスト ボックス 184"/>
        <xdr:cNvSpPr txBox="1"/>
      </xdr:nvSpPr>
      <xdr:spPr>
        <a:xfrm>
          <a:off x="895428" y="1309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8410</xdr:rowOff>
    </xdr:from>
    <xdr:to>
      <xdr:col>24</xdr:col>
      <xdr:colOff>114300</xdr:colOff>
      <xdr:row>78</xdr:row>
      <xdr:rowOff>110010</xdr:rowOff>
    </xdr:to>
    <xdr:sp macro="" textlink="">
      <xdr:nvSpPr>
        <xdr:cNvPr id="191" name="楕円 190"/>
        <xdr:cNvSpPr/>
      </xdr:nvSpPr>
      <xdr:spPr>
        <a:xfrm>
          <a:off x="4584700" y="1338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94787</xdr:rowOff>
    </xdr:from>
    <xdr:ext cx="469744" cy="259045"/>
    <xdr:sp macro="" textlink="">
      <xdr:nvSpPr>
        <xdr:cNvPr id="192" name="維持補修費該当値テキスト"/>
        <xdr:cNvSpPr txBox="1"/>
      </xdr:nvSpPr>
      <xdr:spPr>
        <a:xfrm>
          <a:off x="4686300" y="1329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33533</xdr:rowOff>
    </xdr:from>
    <xdr:to>
      <xdr:col>20</xdr:col>
      <xdr:colOff>38100</xdr:colOff>
      <xdr:row>78</xdr:row>
      <xdr:rowOff>135133</xdr:rowOff>
    </xdr:to>
    <xdr:sp macro="" textlink="">
      <xdr:nvSpPr>
        <xdr:cNvPr id="193" name="楕円 192"/>
        <xdr:cNvSpPr/>
      </xdr:nvSpPr>
      <xdr:spPr>
        <a:xfrm>
          <a:off x="3746500" y="1340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126260</xdr:rowOff>
    </xdr:from>
    <xdr:ext cx="469744" cy="259045"/>
    <xdr:sp macro="" textlink="">
      <xdr:nvSpPr>
        <xdr:cNvPr id="194" name="テキスト ボックス 193"/>
        <xdr:cNvSpPr txBox="1"/>
      </xdr:nvSpPr>
      <xdr:spPr>
        <a:xfrm>
          <a:off x="3562428" y="13499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9164</xdr:rowOff>
    </xdr:from>
    <xdr:to>
      <xdr:col>15</xdr:col>
      <xdr:colOff>101600</xdr:colOff>
      <xdr:row>78</xdr:row>
      <xdr:rowOff>110764</xdr:rowOff>
    </xdr:to>
    <xdr:sp macro="" textlink="">
      <xdr:nvSpPr>
        <xdr:cNvPr id="195" name="楕円 194"/>
        <xdr:cNvSpPr/>
      </xdr:nvSpPr>
      <xdr:spPr>
        <a:xfrm>
          <a:off x="2857500" y="1338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101891</xdr:rowOff>
    </xdr:from>
    <xdr:ext cx="469744" cy="259045"/>
    <xdr:sp macro="" textlink="">
      <xdr:nvSpPr>
        <xdr:cNvPr id="196" name="テキスト ボックス 195"/>
        <xdr:cNvSpPr txBox="1"/>
      </xdr:nvSpPr>
      <xdr:spPr>
        <a:xfrm>
          <a:off x="2673428" y="13474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163950</xdr:rowOff>
    </xdr:from>
    <xdr:to>
      <xdr:col>10</xdr:col>
      <xdr:colOff>165100</xdr:colOff>
      <xdr:row>78</xdr:row>
      <xdr:rowOff>94100</xdr:rowOff>
    </xdr:to>
    <xdr:sp macro="" textlink="">
      <xdr:nvSpPr>
        <xdr:cNvPr id="197" name="楕円 196"/>
        <xdr:cNvSpPr/>
      </xdr:nvSpPr>
      <xdr:spPr>
        <a:xfrm>
          <a:off x="1968500" y="1336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85227</xdr:rowOff>
    </xdr:from>
    <xdr:ext cx="469744" cy="259045"/>
    <xdr:sp macro="" textlink="">
      <xdr:nvSpPr>
        <xdr:cNvPr id="198" name="テキスト ボックス 197"/>
        <xdr:cNvSpPr txBox="1"/>
      </xdr:nvSpPr>
      <xdr:spPr>
        <a:xfrm>
          <a:off x="1784428" y="1345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32527</xdr:rowOff>
    </xdr:from>
    <xdr:to>
      <xdr:col>6</xdr:col>
      <xdr:colOff>38100</xdr:colOff>
      <xdr:row>78</xdr:row>
      <xdr:rowOff>134127</xdr:rowOff>
    </xdr:to>
    <xdr:sp macro="" textlink="">
      <xdr:nvSpPr>
        <xdr:cNvPr id="199" name="楕円 198"/>
        <xdr:cNvSpPr/>
      </xdr:nvSpPr>
      <xdr:spPr>
        <a:xfrm>
          <a:off x="1079500" y="13405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125254</xdr:rowOff>
    </xdr:from>
    <xdr:ext cx="469744" cy="259045"/>
    <xdr:sp macro="" textlink="">
      <xdr:nvSpPr>
        <xdr:cNvPr id="200" name="テキスト ボックス 199"/>
        <xdr:cNvSpPr txBox="1"/>
      </xdr:nvSpPr>
      <xdr:spPr>
        <a:xfrm>
          <a:off x="895428" y="13498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59570</xdr:rowOff>
    </xdr:from>
    <xdr:to>
      <xdr:col>24</xdr:col>
      <xdr:colOff>63500</xdr:colOff>
      <xdr:row>97</xdr:row>
      <xdr:rowOff>109198</xdr:rowOff>
    </xdr:to>
    <xdr:cxnSp macro="">
      <xdr:nvCxnSpPr>
        <xdr:cNvPr id="232" name="直線コネクタ 231"/>
        <xdr:cNvCxnSpPr/>
      </xdr:nvCxnSpPr>
      <xdr:spPr>
        <a:xfrm flipV="1">
          <a:off x="3797300" y="16690220"/>
          <a:ext cx="838200" cy="49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74985</xdr:rowOff>
    </xdr:from>
    <xdr:to>
      <xdr:col>19</xdr:col>
      <xdr:colOff>177800</xdr:colOff>
      <xdr:row>97</xdr:row>
      <xdr:rowOff>109198</xdr:rowOff>
    </xdr:to>
    <xdr:cxnSp macro="">
      <xdr:nvCxnSpPr>
        <xdr:cNvPr id="235" name="直線コネクタ 234"/>
        <xdr:cNvCxnSpPr/>
      </xdr:nvCxnSpPr>
      <xdr:spPr>
        <a:xfrm>
          <a:off x="2908300" y="16705635"/>
          <a:ext cx="889000" cy="34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88689</xdr:rowOff>
    </xdr:from>
    <xdr:to>
      <xdr:col>15</xdr:col>
      <xdr:colOff>50800</xdr:colOff>
      <xdr:row>97</xdr:row>
      <xdr:rowOff>74985</xdr:rowOff>
    </xdr:to>
    <xdr:cxnSp macro="">
      <xdr:nvCxnSpPr>
        <xdr:cNvPr id="238" name="直線コネクタ 237"/>
        <xdr:cNvCxnSpPr/>
      </xdr:nvCxnSpPr>
      <xdr:spPr>
        <a:xfrm>
          <a:off x="2019300" y="16547889"/>
          <a:ext cx="889000" cy="15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54911</xdr:rowOff>
    </xdr:from>
    <xdr:ext cx="534377" cy="259045"/>
    <xdr:sp macro="" textlink="">
      <xdr:nvSpPr>
        <xdr:cNvPr id="240" name="テキスト ボックス 239"/>
        <xdr:cNvSpPr txBox="1"/>
      </xdr:nvSpPr>
      <xdr:spPr>
        <a:xfrm>
          <a:off x="2641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88689</xdr:rowOff>
    </xdr:from>
    <xdr:to>
      <xdr:col>10</xdr:col>
      <xdr:colOff>114300</xdr:colOff>
      <xdr:row>97</xdr:row>
      <xdr:rowOff>162168</xdr:rowOff>
    </xdr:to>
    <xdr:cxnSp macro="">
      <xdr:nvCxnSpPr>
        <xdr:cNvPr id="241" name="直線コネクタ 240"/>
        <xdr:cNvCxnSpPr/>
      </xdr:nvCxnSpPr>
      <xdr:spPr>
        <a:xfrm flipV="1">
          <a:off x="1130300" y="16547889"/>
          <a:ext cx="889000" cy="24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113541</xdr:rowOff>
    </xdr:from>
    <xdr:ext cx="534377" cy="259045"/>
    <xdr:sp macro="" textlink="">
      <xdr:nvSpPr>
        <xdr:cNvPr id="243" name="テキスト ボックス 242"/>
        <xdr:cNvSpPr txBox="1"/>
      </xdr:nvSpPr>
      <xdr:spPr>
        <a:xfrm>
          <a:off x="1752111" y="160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7590</xdr:rowOff>
    </xdr:from>
    <xdr:ext cx="534377" cy="259045"/>
    <xdr:sp macro="" textlink="">
      <xdr:nvSpPr>
        <xdr:cNvPr id="245" name="テキスト ボックス 244"/>
        <xdr:cNvSpPr txBox="1"/>
      </xdr:nvSpPr>
      <xdr:spPr>
        <a:xfrm>
          <a:off x="863111" y="1629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8770</xdr:rowOff>
    </xdr:from>
    <xdr:to>
      <xdr:col>24</xdr:col>
      <xdr:colOff>114300</xdr:colOff>
      <xdr:row>97</xdr:row>
      <xdr:rowOff>110370</xdr:rowOff>
    </xdr:to>
    <xdr:sp macro="" textlink="">
      <xdr:nvSpPr>
        <xdr:cNvPr id="251" name="楕円 250"/>
        <xdr:cNvSpPr/>
      </xdr:nvSpPr>
      <xdr:spPr>
        <a:xfrm>
          <a:off x="4584700" y="1663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158647</xdr:rowOff>
    </xdr:from>
    <xdr:ext cx="534377" cy="259045"/>
    <xdr:sp macro="" textlink="">
      <xdr:nvSpPr>
        <xdr:cNvPr id="252" name="扶助費該当値テキスト"/>
        <xdr:cNvSpPr txBox="1"/>
      </xdr:nvSpPr>
      <xdr:spPr>
        <a:xfrm>
          <a:off x="4686300" y="1661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58398</xdr:rowOff>
    </xdr:from>
    <xdr:to>
      <xdr:col>20</xdr:col>
      <xdr:colOff>38100</xdr:colOff>
      <xdr:row>97</xdr:row>
      <xdr:rowOff>159998</xdr:rowOff>
    </xdr:to>
    <xdr:sp macro="" textlink="">
      <xdr:nvSpPr>
        <xdr:cNvPr id="253" name="楕円 252"/>
        <xdr:cNvSpPr/>
      </xdr:nvSpPr>
      <xdr:spPr>
        <a:xfrm>
          <a:off x="3746500" y="1668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151125</xdr:rowOff>
    </xdr:from>
    <xdr:ext cx="534377" cy="259045"/>
    <xdr:sp macro="" textlink="">
      <xdr:nvSpPr>
        <xdr:cNvPr id="254" name="テキスト ボックス 253"/>
        <xdr:cNvSpPr txBox="1"/>
      </xdr:nvSpPr>
      <xdr:spPr>
        <a:xfrm>
          <a:off x="3530111" y="16781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24185</xdr:rowOff>
    </xdr:from>
    <xdr:to>
      <xdr:col>15</xdr:col>
      <xdr:colOff>101600</xdr:colOff>
      <xdr:row>97</xdr:row>
      <xdr:rowOff>125785</xdr:rowOff>
    </xdr:to>
    <xdr:sp macro="" textlink="">
      <xdr:nvSpPr>
        <xdr:cNvPr id="255" name="楕円 254"/>
        <xdr:cNvSpPr/>
      </xdr:nvSpPr>
      <xdr:spPr>
        <a:xfrm>
          <a:off x="2857500" y="1665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116912</xdr:rowOff>
    </xdr:from>
    <xdr:ext cx="534377" cy="259045"/>
    <xdr:sp macro="" textlink="">
      <xdr:nvSpPr>
        <xdr:cNvPr id="256" name="テキスト ボックス 255"/>
        <xdr:cNvSpPr txBox="1"/>
      </xdr:nvSpPr>
      <xdr:spPr>
        <a:xfrm>
          <a:off x="2641111" y="16747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37889</xdr:rowOff>
    </xdr:from>
    <xdr:to>
      <xdr:col>10</xdr:col>
      <xdr:colOff>165100</xdr:colOff>
      <xdr:row>96</xdr:row>
      <xdr:rowOff>139489</xdr:rowOff>
    </xdr:to>
    <xdr:sp macro="" textlink="">
      <xdr:nvSpPr>
        <xdr:cNvPr id="257" name="楕円 256"/>
        <xdr:cNvSpPr/>
      </xdr:nvSpPr>
      <xdr:spPr>
        <a:xfrm>
          <a:off x="1968500" y="1649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130616</xdr:rowOff>
    </xdr:from>
    <xdr:ext cx="534377" cy="259045"/>
    <xdr:sp macro="" textlink="">
      <xdr:nvSpPr>
        <xdr:cNvPr id="258" name="テキスト ボックス 257"/>
        <xdr:cNvSpPr txBox="1"/>
      </xdr:nvSpPr>
      <xdr:spPr>
        <a:xfrm>
          <a:off x="1752111" y="16589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111368</xdr:rowOff>
    </xdr:from>
    <xdr:to>
      <xdr:col>6</xdr:col>
      <xdr:colOff>38100</xdr:colOff>
      <xdr:row>98</xdr:row>
      <xdr:rowOff>41518</xdr:rowOff>
    </xdr:to>
    <xdr:sp macro="" textlink="">
      <xdr:nvSpPr>
        <xdr:cNvPr id="259" name="楕円 258"/>
        <xdr:cNvSpPr/>
      </xdr:nvSpPr>
      <xdr:spPr>
        <a:xfrm>
          <a:off x="1079500" y="1674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32645</xdr:rowOff>
    </xdr:from>
    <xdr:ext cx="534377" cy="259045"/>
    <xdr:sp macro="" textlink="">
      <xdr:nvSpPr>
        <xdr:cNvPr id="260" name="テキスト ボックス 259"/>
        <xdr:cNvSpPr txBox="1"/>
      </xdr:nvSpPr>
      <xdr:spPr>
        <a:xfrm>
          <a:off x="863111" y="1683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87060</xdr:rowOff>
    </xdr:from>
    <xdr:to>
      <xdr:col>55</xdr:col>
      <xdr:colOff>0</xdr:colOff>
      <xdr:row>37</xdr:row>
      <xdr:rowOff>142263</xdr:rowOff>
    </xdr:to>
    <xdr:cxnSp macro="">
      <xdr:nvCxnSpPr>
        <xdr:cNvPr id="291" name="直線コネクタ 290"/>
        <xdr:cNvCxnSpPr/>
      </xdr:nvCxnSpPr>
      <xdr:spPr>
        <a:xfrm flipV="1">
          <a:off x="9639300" y="6430710"/>
          <a:ext cx="838200" cy="55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142263</xdr:rowOff>
    </xdr:from>
    <xdr:to>
      <xdr:col>50</xdr:col>
      <xdr:colOff>114300</xdr:colOff>
      <xdr:row>37</xdr:row>
      <xdr:rowOff>148697</xdr:rowOff>
    </xdr:to>
    <xdr:cxnSp macro="">
      <xdr:nvCxnSpPr>
        <xdr:cNvPr id="294" name="直線コネクタ 293"/>
        <xdr:cNvCxnSpPr/>
      </xdr:nvCxnSpPr>
      <xdr:spPr>
        <a:xfrm flipV="1">
          <a:off x="8750300" y="6485913"/>
          <a:ext cx="889000" cy="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133441</xdr:rowOff>
    </xdr:from>
    <xdr:ext cx="599010" cy="259045"/>
    <xdr:sp macro="" textlink="">
      <xdr:nvSpPr>
        <xdr:cNvPr id="296" name="テキスト ボックス 295"/>
        <xdr:cNvSpPr txBox="1"/>
      </xdr:nvSpPr>
      <xdr:spPr>
        <a:xfrm>
          <a:off x="9339795" y="613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148697</xdr:rowOff>
    </xdr:from>
    <xdr:to>
      <xdr:col>45</xdr:col>
      <xdr:colOff>177800</xdr:colOff>
      <xdr:row>38</xdr:row>
      <xdr:rowOff>12526</xdr:rowOff>
    </xdr:to>
    <xdr:cxnSp macro="">
      <xdr:nvCxnSpPr>
        <xdr:cNvPr id="297" name="直線コネクタ 296"/>
        <xdr:cNvCxnSpPr/>
      </xdr:nvCxnSpPr>
      <xdr:spPr>
        <a:xfrm flipV="1">
          <a:off x="7861300" y="6492347"/>
          <a:ext cx="889000" cy="3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138248</xdr:rowOff>
    </xdr:from>
    <xdr:ext cx="599010" cy="259045"/>
    <xdr:sp macro="" textlink="">
      <xdr:nvSpPr>
        <xdr:cNvPr id="299" name="テキスト ボックス 298"/>
        <xdr:cNvSpPr txBox="1"/>
      </xdr:nvSpPr>
      <xdr:spPr>
        <a:xfrm>
          <a:off x="8450795" y="61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52270</xdr:rowOff>
    </xdr:from>
    <xdr:to>
      <xdr:col>41</xdr:col>
      <xdr:colOff>50800</xdr:colOff>
      <xdr:row>38</xdr:row>
      <xdr:rowOff>12526</xdr:rowOff>
    </xdr:to>
    <xdr:cxnSp macro="">
      <xdr:nvCxnSpPr>
        <xdr:cNvPr id="300" name="直線コネクタ 299"/>
        <xdr:cNvCxnSpPr/>
      </xdr:nvCxnSpPr>
      <xdr:spPr>
        <a:xfrm>
          <a:off x="6972300" y="6224470"/>
          <a:ext cx="889000" cy="303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160925</xdr:rowOff>
    </xdr:from>
    <xdr:ext cx="599010" cy="259045"/>
    <xdr:sp macro="" textlink="">
      <xdr:nvSpPr>
        <xdr:cNvPr id="302" name="テキスト ボックス 301"/>
        <xdr:cNvSpPr txBox="1"/>
      </xdr:nvSpPr>
      <xdr:spPr>
        <a:xfrm>
          <a:off x="7561795" y="616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1760</xdr:rowOff>
    </xdr:from>
    <xdr:ext cx="599010" cy="259045"/>
    <xdr:sp macro="" textlink="">
      <xdr:nvSpPr>
        <xdr:cNvPr id="304" name="テキスト ボックス 303"/>
        <xdr:cNvSpPr txBox="1"/>
      </xdr:nvSpPr>
      <xdr:spPr>
        <a:xfrm>
          <a:off x="6672795" y="583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36260</xdr:rowOff>
    </xdr:from>
    <xdr:to>
      <xdr:col>55</xdr:col>
      <xdr:colOff>50800</xdr:colOff>
      <xdr:row>37</xdr:row>
      <xdr:rowOff>137860</xdr:rowOff>
    </xdr:to>
    <xdr:sp macro="" textlink="">
      <xdr:nvSpPr>
        <xdr:cNvPr id="310" name="楕円 309"/>
        <xdr:cNvSpPr/>
      </xdr:nvSpPr>
      <xdr:spPr>
        <a:xfrm>
          <a:off x="10426700" y="637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14687</xdr:rowOff>
    </xdr:from>
    <xdr:ext cx="599010" cy="259045"/>
    <xdr:sp macro="" textlink="">
      <xdr:nvSpPr>
        <xdr:cNvPr id="311" name="補助費等該当値テキスト"/>
        <xdr:cNvSpPr txBox="1"/>
      </xdr:nvSpPr>
      <xdr:spPr>
        <a:xfrm>
          <a:off x="10528300" y="6358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91463</xdr:rowOff>
    </xdr:from>
    <xdr:to>
      <xdr:col>50</xdr:col>
      <xdr:colOff>165100</xdr:colOff>
      <xdr:row>38</xdr:row>
      <xdr:rowOff>21613</xdr:rowOff>
    </xdr:to>
    <xdr:sp macro="" textlink="">
      <xdr:nvSpPr>
        <xdr:cNvPr id="312" name="楕円 311"/>
        <xdr:cNvSpPr/>
      </xdr:nvSpPr>
      <xdr:spPr>
        <a:xfrm>
          <a:off x="9588500" y="643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12740</xdr:rowOff>
    </xdr:from>
    <xdr:ext cx="534377" cy="259045"/>
    <xdr:sp macro="" textlink="">
      <xdr:nvSpPr>
        <xdr:cNvPr id="313" name="テキスト ボックス 312"/>
        <xdr:cNvSpPr txBox="1"/>
      </xdr:nvSpPr>
      <xdr:spPr>
        <a:xfrm>
          <a:off x="9372111" y="6527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97897</xdr:rowOff>
    </xdr:from>
    <xdr:to>
      <xdr:col>46</xdr:col>
      <xdr:colOff>38100</xdr:colOff>
      <xdr:row>38</xdr:row>
      <xdr:rowOff>28047</xdr:rowOff>
    </xdr:to>
    <xdr:sp macro="" textlink="">
      <xdr:nvSpPr>
        <xdr:cNvPr id="314" name="楕円 313"/>
        <xdr:cNvSpPr/>
      </xdr:nvSpPr>
      <xdr:spPr>
        <a:xfrm>
          <a:off x="8699500" y="6441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19174</xdr:rowOff>
    </xdr:from>
    <xdr:ext cx="534377" cy="259045"/>
    <xdr:sp macro="" textlink="">
      <xdr:nvSpPr>
        <xdr:cNvPr id="315" name="テキスト ボックス 314"/>
        <xdr:cNvSpPr txBox="1"/>
      </xdr:nvSpPr>
      <xdr:spPr>
        <a:xfrm>
          <a:off x="8483111" y="653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133176</xdr:rowOff>
    </xdr:from>
    <xdr:to>
      <xdr:col>41</xdr:col>
      <xdr:colOff>101600</xdr:colOff>
      <xdr:row>38</xdr:row>
      <xdr:rowOff>63326</xdr:rowOff>
    </xdr:to>
    <xdr:sp macro="" textlink="">
      <xdr:nvSpPr>
        <xdr:cNvPr id="316" name="楕円 315"/>
        <xdr:cNvSpPr/>
      </xdr:nvSpPr>
      <xdr:spPr>
        <a:xfrm>
          <a:off x="7810500" y="647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54453</xdr:rowOff>
    </xdr:from>
    <xdr:ext cx="534377" cy="259045"/>
    <xdr:sp macro="" textlink="">
      <xdr:nvSpPr>
        <xdr:cNvPr id="317" name="テキスト ボックス 316"/>
        <xdr:cNvSpPr txBox="1"/>
      </xdr:nvSpPr>
      <xdr:spPr>
        <a:xfrm>
          <a:off x="7594111" y="6569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1470</xdr:rowOff>
    </xdr:from>
    <xdr:to>
      <xdr:col>36</xdr:col>
      <xdr:colOff>165100</xdr:colOff>
      <xdr:row>36</xdr:row>
      <xdr:rowOff>103070</xdr:rowOff>
    </xdr:to>
    <xdr:sp macro="" textlink="">
      <xdr:nvSpPr>
        <xdr:cNvPr id="318" name="楕円 317"/>
        <xdr:cNvSpPr/>
      </xdr:nvSpPr>
      <xdr:spPr>
        <a:xfrm>
          <a:off x="6921500" y="617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94197</xdr:rowOff>
    </xdr:from>
    <xdr:ext cx="599010" cy="259045"/>
    <xdr:sp macro="" textlink="">
      <xdr:nvSpPr>
        <xdr:cNvPr id="319" name="テキスト ボックス 318"/>
        <xdr:cNvSpPr txBox="1"/>
      </xdr:nvSpPr>
      <xdr:spPr>
        <a:xfrm>
          <a:off x="6672795" y="6266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82673</xdr:rowOff>
    </xdr:from>
    <xdr:to>
      <xdr:col>55</xdr:col>
      <xdr:colOff>0</xdr:colOff>
      <xdr:row>58</xdr:row>
      <xdr:rowOff>97503</xdr:rowOff>
    </xdr:to>
    <xdr:cxnSp macro="">
      <xdr:nvCxnSpPr>
        <xdr:cNvPr id="346" name="直線コネクタ 345"/>
        <xdr:cNvCxnSpPr/>
      </xdr:nvCxnSpPr>
      <xdr:spPr>
        <a:xfrm flipV="1">
          <a:off x="9639300" y="10026773"/>
          <a:ext cx="838200" cy="14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97503</xdr:rowOff>
    </xdr:from>
    <xdr:to>
      <xdr:col>50</xdr:col>
      <xdr:colOff>114300</xdr:colOff>
      <xdr:row>58</xdr:row>
      <xdr:rowOff>106171</xdr:rowOff>
    </xdr:to>
    <xdr:cxnSp macro="">
      <xdr:nvCxnSpPr>
        <xdr:cNvPr id="349" name="直線コネクタ 348"/>
        <xdr:cNvCxnSpPr/>
      </xdr:nvCxnSpPr>
      <xdr:spPr>
        <a:xfrm flipV="1">
          <a:off x="8750300" y="10041603"/>
          <a:ext cx="889000" cy="8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76408</xdr:rowOff>
    </xdr:from>
    <xdr:to>
      <xdr:col>45</xdr:col>
      <xdr:colOff>177800</xdr:colOff>
      <xdr:row>58</xdr:row>
      <xdr:rowOff>106171</xdr:rowOff>
    </xdr:to>
    <xdr:cxnSp macro="">
      <xdr:nvCxnSpPr>
        <xdr:cNvPr id="352" name="直線コネクタ 351"/>
        <xdr:cNvCxnSpPr/>
      </xdr:nvCxnSpPr>
      <xdr:spPr>
        <a:xfrm>
          <a:off x="7861300" y="10020508"/>
          <a:ext cx="889000" cy="29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9330</xdr:rowOff>
    </xdr:from>
    <xdr:to>
      <xdr:col>41</xdr:col>
      <xdr:colOff>50800</xdr:colOff>
      <xdr:row>58</xdr:row>
      <xdr:rowOff>76408</xdr:rowOff>
    </xdr:to>
    <xdr:cxnSp macro="">
      <xdr:nvCxnSpPr>
        <xdr:cNvPr id="355" name="直線コネクタ 354"/>
        <xdr:cNvCxnSpPr/>
      </xdr:nvCxnSpPr>
      <xdr:spPr>
        <a:xfrm>
          <a:off x="6972300" y="9953430"/>
          <a:ext cx="889000" cy="67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110480</xdr:rowOff>
    </xdr:from>
    <xdr:ext cx="599010" cy="259045"/>
    <xdr:sp macro="" textlink="">
      <xdr:nvSpPr>
        <xdr:cNvPr id="359" name="テキスト ボックス 358"/>
        <xdr:cNvSpPr txBox="1"/>
      </xdr:nvSpPr>
      <xdr:spPr>
        <a:xfrm>
          <a:off x="6672795" y="954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31873</xdr:rowOff>
    </xdr:from>
    <xdr:to>
      <xdr:col>55</xdr:col>
      <xdr:colOff>50800</xdr:colOff>
      <xdr:row>58</xdr:row>
      <xdr:rowOff>133473</xdr:rowOff>
    </xdr:to>
    <xdr:sp macro="" textlink="">
      <xdr:nvSpPr>
        <xdr:cNvPr id="365" name="楕円 364"/>
        <xdr:cNvSpPr/>
      </xdr:nvSpPr>
      <xdr:spPr>
        <a:xfrm>
          <a:off x="10426700" y="997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118250</xdr:rowOff>
    </xdr:from>
    <xdr:ext cx="534377" cy="259045"/>
    <xdr:sp macro="" textlink="">
      <xdr:nvSpPr>
        <xdr:cNvPr id="366" name="普通建設事業費該当値テキスト"/>
        <xdr:cNvSpPr txBox="1"/>
      </xdr:nvSpPr>
      <xdr:spPr>
        <a:xfrm>
          <a:off x="10528300" y="989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46703</xdr:rowOff>
    </xdr:from>
    <xdr:to>
      <xdr:col>50</xdr:col>
      <xdr:colOff>165100</xdr:colOff>
      <xdr:row>58</xdr:row>
      <xdr:rowOff>148303</xdr:rowOff>
    </xdr:to>
    <xdr:sp macro="" textlink="">
      <xdr:nvSpPr>
        <xdr:cNvPr id="367" name="楕円 366"/>
        <xdr:cNvSpPr/>
      </xdr:nvSpPr>
      <xdr:spPr>
        <a:xfrm>
          <a:off x="9588500" y="999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139430</xdr:rowOff>
    </xdr:from>
    <xdr:ext cx="534377" cy="259045"/>
    <xdr:sp macro="" textlink="">
      <xdr:nvSpPr>
        <xdr:cNvPr id="368" name="テキスト ボックス 367"/>
        <xdr:cNvSpPr txBox="1"/>
      </xdr:nvSpPr>
      <xdr:spPr>
        <a:xfrm>
          <a:off x="9372111" y="1008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55371</xdr:rowOff>
    </xdr:from>
    <xdr:to>
      <xdr:col>46</xdr:col>
      <xdr:colOff>38100</xdr:colOff>
      <xdr:row>58</xdr:row>
      <xdr:rowOff>156971</xdr:rowOff>
    </xdr:to>
    <xdr:sp macro="" textlink="">
      <xdr:nvSpPr>
        <xdr:cNvPr id="369" name="楕円 368"/>
        <xdr:cNvSpPr/>
      </xdr:nvSpPr>
      <xdr:spPr>
        <a:xfrm>
          <a:off x="8699500" y="999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148098</xdr:rowOff>
    </xdr:from>
    <xdr:ext cx="534377" cy="259045"/>
    <xdr:sp macro="" textlink="">
      <xdr:nvSpPr>
        <xdr:cNvPr id="370" name="テキスト ボックス 369"/>
        <xdr:cNvSpPr txBox="1"/>
      </xdr:nvSpPr>
      <xdr:spPr>
        <a:xfrm>
          <a:off x="8483111" y="10092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25608</xdr:rowOff>
    </xdr:from>
    <xdr:to>
      <xdr:col>41</xdr:col>
      <xdr:colOff>101600</xdr:colOff>
      <xdr:row>58</xdr:row>
      <xdr:rowOff>127208</xdr:rowOff>
    </xdr:to>
    <xdr:sp macro="" textlink="">
      <xdr:nvSpPr>
        <xdr:cNvPr id="371" name="楕円 370"/>
        <xdr:cNvSpPr/>
      </xdr:nvSpPr>
      <xdr:spPr>
        <a:xfrm>
          <a:off x="7810500" y="996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118335</xdr:rowOff>
    </xdr:from>
    <xdr:ext cx="534377" cy="259045"/>
    <xdr:sp macro="" textlink="">
      <xdr:nvSpPr>
        <xdr:cNvPr id="372" name="テキスト ボックス 371"/>
        <xdr:cNvSpPr txBox="1"/>
      </xdr:nvSpPr>
      <xdr:spPr>
        <a:xfrm>
          <a:off x="7594111" y="1006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129980</xdr:rowOff>
    </xdr:from>
    <xdr:to>
      <xdr:col>36</xdr:col>
      <xdr:colOff>165100</xdr:colOff>
      <xdr:row>58</xdr:row>
      <xdr:rowOff>60130</xdr:rowOff>
    </xdr:to>
    <xdr:sp macro="" textlink="">
      <xdr:nvSpPr>
        <xdr:cNvPr id="373" name="楕円 372"/>
        <xdr:cNvSpPr/>
      </xdr:nvSpPr>
      <xdr:spPr>
        <a:xfrm>
          <a:off x="6921500" y="990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51257</xdr:rowOff>
    </xdr:from>
    <xdr:ext cx="534377" cy="259045"/>
    <xdr:sp macro="" textlink="">
      <xdr:nvSpPr>
        <xdr:cNvPr id="374" name="テキスト ボックス 373"/>
        <xdr:cNvSpPr txBox="1"/>
      </xdr:nvSpPr>
      <xdr:spPr>
        <a:xfrm>
          <a:off x="6705111" y="999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7924</xdr:rowOff>
    </xdr:from>
    <xdr:to>
      <xdr:col>55</xdr:col>
      <xdr:colOff>0</xdr:colOff>
      <xdr:row>78</xdr:row>
      <xdr:rowOff>23645</xdr:rowOff>
    </xdr:to>
    <xdr:cxnSp macro="">
      <xdr:nvCxnSpPr>
        <xdr:cNvPr id="399" name="直線コネクタ 398"/>
        <xdr:cNvCxnSpPr/>
      </xdr:nvCxnSpPr>
      <xdr:spPr>
        <a:xfrm>
          <a:off x="9639300" y="13381024"/>
          <a:ext cx="838200" cy="1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7924</xdr:rowOff>
    </xdr:from>
    <xdr:to>
      <xdr:col>50</xdr:col>
      <xdr:colOff>114300</xdr:colOff>
      <xdr:row>78</xdr:row>
      <xdr:rowOff>9804</xdr:rowOff>
    </xdr:to>
    <xdr:cxnSp macro="">
      <xdr:nvCxnSpPr>
        <xdr:cNvPr id="402" name="直線コネクタ 401"/>
        <xdr:cNvCxnSpPr/>
      </xdr:nvCxnSpPr>
      <xdr:spPr>
        <a:xfrm flipV="1">
          <a:off x="8750300" y="13381024"/>
          <a:ext cx="889000" cy="1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9804</xdr:rowOff>
    </xdr:from>
    <xdr:to>
      <xdr:col>45</xdr:col>
      <xdr:colOff>177800</xdr:colOff>
      <xdr:row>78</xdr:row>
      <xdr:rowOff>25400</xdr:rowOff>
    </xdr:to>
    <xdr:cxnSp macro="">
      <xdr:nvCxnSpPr>
        <xdr:cNvPr id="405" name="直線コネクタ 404"/>
        <xdr:cNvCxnSpPr/>
      </xdr:nvCxnSpPr>
      <xdr:spPr>
        <a:xfrm flipV="1">
          <a:off x="7861300" y="13382904"/>
          <a:ext cx="889000" cy="15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19503</xdr:rowOff>
    </xdr:from>
    <xdr:to>
      <xdr:col>41</xdr:col>
      <xdr:colOff>50800</xdr:colOff>
      <xdr:row>78</xdr:row>
      <xdr:rowOff>25400</xdr:rowOff>
    </xdr:to>
    <xdr:cxnSp macro="">
      <xdr:nvCxnSpPr>
        <xdr:cNvPr id="408" name="直線コネクタ 407"/>
        <xdr:cNvCxnSpPr/>
      </xdr:nvCxnSpPr>
      <xdr:spPr>
        <a:xfrm>
          <a:off x="6972300" y="13392603"/>
          <a:ext cx="889000" cy="5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7756</xdr:rowOff>
    </xdr:from>
    <xdr:ext cx="534377" cy="259045"/>
    <xdr:sp macro="" textlink="">
      <xdr:nvSpPr>
        <xdr:cNvPr id="412" name="テキスト ボックス 411"/>
        <xdr:cNvSpPr txBox="1"/>
      </xdr:nvSpPr>
      <xdr:spPr>
        <a:xfrm>
          <a:off x="6705111" y="1286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144295</xdr:rowOff>
    </xdr:from>
    <xdr:to>
      <xdr:col>55</xdr:col>
      <xdr:colOff>50800</xdr:colOff>
      <xdr:row>78</xdr:row>
      <xdr:rowOff>74445</xdr:rowOff>
    </xdr:to>
    <xdr:sp macro="" textlink="">
      <xdr:nvSpPr>
        <xdr:cNvPr id="418" name="楕円 417"/>
        <xdr:cNvSpPr/>
      </xdr:nvSpPr>
      <xdr:spPr>
        <a:xfrm>
          <a:off x="10426700" y="1334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59222</xdr:rowOff>
    </xdr:from>
    <xdr:ext cx="378565" cy="259045"/>
    <xdr:sp macro="" textlink="">
      <xdr:nvSpPr>
        <xdr:cNvPr id="419" name="普通建設事業費 （ うち新規整備　）該当値テキスト"/>
        <xdr:cNvSpPr txBox="1"/>
      </xdr:nvSpPr>
      <xdr:spPr>
        <a:xfrm>
          <a:off x="10528300" y="13260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128574</xdr:rowOff>
    </xdr:from>
    <xdr:to>
      <xdr:col>50</xdr:col>
      <xdr:colOff>165100</xdr:colOff>
      <xdr:row>78</xdr:row>
      <xdr:rowOff>58724</xdr:rowOff>
    </xdr:to>
    <xdr:sp macro="" textlink="">
      <xdr:nvSpPr>
        <xdr:cNvPr id="420" name="楕円 419"/>
        <xdr:cNvSpPr/>
      </xdr:nvSpPr>
      <xdr:spPr>
        <a:xfrm>
          <a:off x="9588500" y="13330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49851</xdr:rowOff>
    </xdr:from>
    <xdr:ext cx="469744" cy="259045"/>
    <xdr:sp macro="" textlink="">
      <xdr:nvSpPr>
        <xdr:cNvPr id="421" name="テキスト ボックス 420"/>
        <xdr:cNvSpPr txBox="1"/>
      </xdr:nvSpPr>
      <xdr:spPr>
        <a:xfrm>
          <a:off x="9404428" y="13422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130454</xdr:rowOff>
    </xdr:from>
    <xdr:to>
      <xdr:col>46</xdr:col>
      <xdr:colOff>38100</xdr:colOff>
      <xdr:row>78</xdr:row>
      <xdr:rowOff>60604</xdr:rowOff>
    </xdr:to>
    <xdr:sp macro="" textlink="">
      <xdr:nvSpPr>
        <xdr:cNvPr id="422" name="楕円 421"/>
        <xdr:cNvSpPr/>
      </xdr:nvSpPr>
      <xdr:spPr>
        <a:xfrm>
          <a:off x="8699500" y="1333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51731</xdr:rowOff>
    </xdr:from>
    <xdr:ext cx="469744" cy="259045"/>
    <xdr:sp macro="" textlink="">
      <xdr:nvSpPr>
        <xdr:cNvPr id="423" name="テキスト ボックス 422"/>
        <xdr:cNvSpPr txBox="1"/>
      </xdr:nvSpPr>
      <xdr:spPr>
        <a:xfrm>
          <a:off x="8515428" y="13424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146050</xdr:rowOff>
    </xdr:from>
    <xdr:to>
      <xdr:col>41</xdr:col>
      <xdr:colOff>101600</xdr:colOff>
      <xdr:row>78</xdr:row>
      <xdr:rowOff>76200</xdr:rowOff>
    </xdr:to>
    <xdr:sp macro="" textlink="">
      <xdr:nvSpPr>
        <xdr:cNvPr id="424" name="楕円 423"/>
        <xdr:cNvSpPr/>
      </xdr:nvSpPr>
      <xdr:spPr>
        <a:xfrm>
          <a:off x="781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78</xdr:row>
      <xdr:rowOff>67327</xdr:rowOff>
    </xdr:from>
    <xdr:ext cx="249299" cy="259045"/>
    <xdr:sp macro="" textlink="">
      <xdr:nvSpPr>
        <xdr:cNvPr id="425" name="テキスト ボックス 424"/>
        <xdr:cNvSpPr txBox="1"/>
      </xdr:nvSpPr>
      <xdr:spPr>
        <a:xfrm>
          <a:off x="773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140153</xdr:rowOff>
    </xdr:from>
    <xdr:to>
      <xdr:col>36</xdr:col>
      <xdr:colOff>165100</xdr:colOff>
      <xdr:row>78</xdr:row>
      <xdr:rowOff>70303</xdr:rowOff>
    </xdr:to>
    <xdr:sp macro="" textlink="">
      <xdr:nvSpPr>
        <xdr:cNvPr id="426" name="楕円 425"/>
        <xdr:cNvSpPr/>
      </xdr:nvSpPr>
      <xdr:spPr>
        <a:xfrm>
          <a:off x="6921500" y="1334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61430</xdr:rowOff>
    </xdr:from>
    <xdr:ext cx="469744" cy="259045"/>
    <xdr:sp macro="" textlink="">
      <xdr:nvSpPr>
        <xdr:cNvPr id="427" name="テキスト ボックス 426"/>
        <xdr:cNvSpPr txBox="1"/>
      </xdr:nvSpPr>
      <xdr:spPr>
        <a:xfrm>
          <a:off x="6737428" y="1343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83514</xdr:rowOff>
    </xdr:from>
    <xdr:to>
      <xdr:col>55</xdr:col>
      <xdr:colOff>0</xdr:colOff>
      <xdr:row>98</xdr:row>
      <xdr:rowOff>104649</xdr:rowOff>
    </xdr:to>
    <xdr:cxnSp macro="">
      <xdr:nvCxnSpPr>
        <xdr:cNvPr id="454" name="直線コネクタ 453"/>
        <xdr:cNvCxnSpPr/>
      </xdr:nvCxnSpPr>
      <xdr:spPr>
        <a:xfrm flipV="1">
          <a:off x="9639300" y="16885614"/>
          <a:ext cx="838200" cy="21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104649</xdr:rowOff>
    </xdr:from>
    <xdr:to>
      <xdr:col>50</xdr:col>
      <xdr:colOff>114300</xdr:colOff>
      <xdr:row>98</xdr:row>
      <xdr:rowOff>113765</xdr:rowOff>
    </xdr:to>
    <xdr:cxnSp macro="">
      <xdr:nvCxnSpPr>
        <xdr:cNvPr id="457" name="直線コネクタ 456"/>
        <xdr:cNvCxnSpPr/>
      </xdr:nvCxnSpPr>
      <xdr:spPr>
        <a:xfrm flipV="1">
          <a:off x="8750300" y="16906749"/>
          <a:ext cx="889000" cy="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82127</xdr:rowOff>
    </xdr:from>
    <xdr:to>
      <xdr:col>45</xdr:col>
      <xdr:colOff>177800</xdr:colOff>
      <xdr:row>98</xdr:row>
      <xdr:rowOff>113765</xdr:rowOff>
    </xdr:to>
    <xdr:cxnSp macro="">
      <xdr:nvCxnSpPr>
        <xdr:cNvPr id="460" name="直線コネクタ 459"/>
        <xdr:cNvCxnSpPr/>
      </xdr:nvCxnSpPr>
      <xdr:spPr>
        <a:xfrm>
          <a:off x="7861300" y="16884227"/>
          <a:ext cx="889000" cy="3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34413</xdr:rowOff>
    </xdr:from>
    <xdr:to>
      <xdr:col>41</xdr:col>
      <xdr:colOff>50800</xdr:colOff>
      <xdr:row>98</xdr:row>
      <xdr:rowOff>82127</xdr:rowOff>
    </xdr:to>
    <xdr:cxnSp macro="">
      <xdr:nvCxnSpPr>
        <xdr:cNvPr id="463" name="直線コネクタ 462"/>
        <xdr:cNvCxnSpPr/>
      </xdr:nvCxnSpPr>
      <xdr:spPr>
        <a:xfrm>
          <a:off x="6972300" y="16836513"/>
          <a:ext cx="889000" cy="47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65574</xdr:rowOff>
    </xdr:from>
    <xdr:ext cx="534377" cy="259045"/>
    <xdr:sp macro="" textlink="">
      <xdr:nvSpPr>
        <xdr:cNvPr id="467" name="テキスト ボックス 466"/>
        <xdr:cNvSpPr txBox="1"/>
      </xdr:nvSpPr>
      <xdr:spPr>
        <a:xfrm>
          <a:off x="6705111" y="165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32714</xdr:rowOff>
    </xdr:from>
    <xdr:to>
      <xdr:col>55</xdr:col>
      <xdr:colOff>50800</xdr:colOff>
      <xdr:row>98</xdr:row>
      <xdr:rowOff>134314</xdr:rowOff>
    </xdr:to>
    <xdr:sp macro="" textlink="">
      <xdr:nvSpPr>
        <xdr:cNvPr id="473" name="楕円 472"/>
        <xdr:cNvSpPr/>
      </xdr:nvSpPr>
      <xdr:spPr>
        <a:xfrm>
          <a:off x="10426700" y="1683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119091</xdr:rowOff>
    </xdr:from>
    <xdr:ext cx="534377" cy="259045"/>
    <xdr:sp macro="" textlink="">
      <xdr:nvSpPr>
        <xdr:cNvPr id="474" name="普通建設事業費 （ うち更新整備　）該当値テキスト"/>
        <xdr:cNvSpPr txBox="1"/>
      </xdr:nvSpPr>
      <xdr:spPr>
        <a:xfrm>
          <a:off x="10528300" y="1674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53849</xdr:rowOff>
    </xdr:from>
    <xdr:to>
      <xdr:col>50</xdr:col>
      <xdr:colOff>165100</xdr:colOff>
      <xdr:row>98</xdr:row>
      <xdr:rowOff>155449</xdr:rowOff>
    </xdr:to>
    <xdr:sp macro="" textlink="">
      <xdr:nvSpPr>
        <xdr:cNvPr id="475" name="楕円 474"/>
        <xdr:cNvSpPr/>
      </xdr:nvSpPr>
      <xdr:spPr>
        <a:xfrm>
          <a:off x="9588500" y="1685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146576</xdr:rowOff>
    </xdr:from>
    <xdr:ext cx="534377" cy="259045"/>
    <xdr:sp macro="" textlink="">
      <xdr:nvSpPr>
        <xdr:cNvPr id="476" name="テキスト ボックス 475"/>
        <xdr:cNvSpPr txBox="1"/>
      </xdr:nvSpPr>
      <xdr:spPr>
        <a:xfrm>
          <a:off x="9372111" y="16948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62965</xdr:rowOff>
    </xdr:from>
    <xdr:to>
      <xdr:col>46</xdr:col>
      <xdr:colOff>38100</xdr:colOff>
      <xdr:row>98</xdr:row>
      <xdr:rowOff>164565</xdr:rowOff>
    </xdr:to>
    <xdr:sp macro="" textlink="">
      <xdr:nvSpPr>
        <xdr:cNvPr id="477" name="楕円 476"/>
        <xdr:cNvSpPr/>
      </xdr:nvSpPr>
      <xdr:spPr>
        <a:xfrm>
          <a:off x="8699500" y="1686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155692</xdr:rowOff>
    </xdr:from>
    <xdr:ext cx="534377" cy="259045"/>
    <xdr:sp macro="" textlink="">
      <xdr:nvSpPr>
        <xdr:cNvPr id="478" name="テキスト ボックス 477"/>
        <xdr:cNvSpPr txBox="1"/>
      </xdr:nvSpPr>
      <xdr:spPr>
        <a:xfrm>
          <a:off x="8483111" y="1695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31327</xdr:rowOff>
    </xdr:from>
    <xdr:to>
      <xdr:col>41</xdr:col>
      <xdr:colOff>101600</xdr:colOff>
      <xdr:row>98</xdr:row>
      <xdr:rowOff>132927</xdr:rowOff>
    </xdr:to>
    <xdr:sp macro="" textlink="">
      <xdr:nvSpPr>
        <xdr:cNvPr id="479" name="楕円 478"/>
        <xdr:cNvSpPr/>
      </xdr:nvSpPr>
      <xdr:spPr>
        <a:xfrm>
          <a:off x="7810500" y="1683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124054</xdr:rowOff>
    </xdr:from>
    <xdr:ext cx="534377" cy="259045"/>
    <xdr:sp macro="" textlink="">
      <xdr:nvSpPr>
        <xdr:cNvPr id="480" name="テキスト ボックス 479"/>
        <xdr:cNvSpPr txBox="1"/>
      </xdr:nvSpPr>
      <xdr:spPr>
        <a:xfrm>
          <a:off x="7594111" y="16926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155063</xdr:rowOff>
    </xdr:from>
    <xdr:to>
      <xdr:col>36</xdr:col>
      <xdr:colOff>165100</xdr:colOff>
      <xdr:row>98</xdr:row>
      <xdr:rowOff>85213</xdr:rowOff>
    </xdr:to>
    <xdr:sp macro="" textlink="">
      <xdr:nvSpPr>
        <xdr:cNvPr id="481" name="楕円 480"/>
        <xdr:cNvSpPr/>
      </xdr:nvSpPr>
      <xdr:spPr>
        <a:xfrm>
          <a:off x="6921500" y="16785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76340</xdr:rowOff>
    </xdr:from>
    <xdr:ext cx="534377" cy="259045"/>
    <xdr:sp macro="" textlink="">
      <xdr:nvSpPr>
        <xdr:cNvPr id="482" name="テキスト ボックス 481"/>
        <xdr:cNvSpPr txBox="1"/>
      </xdr:nvSpPr>
      <xdr:spPr>
        <a:xfrm>
          <a:off x="6705111" y="16878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135311</xdr:rowOff>
    </xdr:from>
    <xdr:to>
      <xdr:col>85</xdr:col>
      <xdr:colOff>127000</xdr:colOff>
      <xdr:row>38</xdr:row>
      <xdr:rowOff>139700</xdr:rowOff>
    </xdr:to>
    <xdr:cxnSp macro="">
      <xdr:nvCxnSpPr>
        <xdr:cNvPr id="509" name="直線コネクタ 508"/>
        <xdr:cNvCxnSpPr/>
      </xdr:nvCxnSpPr>
      <xdr:spPr>
        <a:xfrm>
          <a:off x="15481300" y="6650411"/>
          <a:ext cx="838200" cy="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135311</xdr:rowOff>
    </xdr:from>
    <xdr:to>
      <xdr:col>81</xdr:col>
      <xdr:colOff>50800</xdr:colOff>
      <xdr:row>38</xdr:row>
      <xdr:rowOff>139700</xdr:rowOff>
    </xdr:to>
    <xdr:cxnSp macro="">
      <xdr:nvCxnSpPr>
        <xdr:cNvPr id="512" name="直線コネクタ 511"/>
        <xdr:cNvCxnSpPr/>
      </xdr:nvCxnSpPr>
      <xdr:spPr>
        <a:xfrm flipV="1">
          <a:off x="14592300" y="6650411"/>
          <a:ext cx="889000" cy="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133619</xdr:rowOff>
    </xdr:from>
    <xdr:to>
      <xdr:col>76</xdr:col>
      <xdr:colOff>114300</xdr:colOff>
      <xdr:row>38</xdr:row>
      <xdr:rowOff>139700</xdr:rowOff>
    </xdr:to>
    <xdr:cxnSp macro="">
      <xdr:nvCxnSpPr>
        <xdr:cNvPr id="515" name="直線コネクタ 514"/>
        <xdr:cNvCxnSpPr/>
      </xdr:nvCxnSpPr>
      <xdr:spPr>
        <a:xfrm>
          <a:off x="13703300" y="6648719"/>
          <a:ext cx="889000" cy="6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29721</xdr:rowOff>
    </xdr:from>
    <xdr:to>
      <xdr:col>71</xdr:col>
      <xdr:colOff>177800</xdr:colOff>
      <xdr:row>38</xdr:row>
      <xdr:rowOff>133619</xdr:rowOff>
    </xdr:to>
    <xdr:cxnSp macro="">
      <xdr:nvCxnSpPr>
        <xdr:cNvPr id="518" name="直線コネクタ 517"/>
        <xdr:cNvCxnSpPr/>
      </xdr:nvCxnSpPr>
      <xdr:spPr>
        <a:xfrm>
          <a:off x="12814300" y="6544821"/>
          <a:ext cx="889000" cy="103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2" name="テキスト ボックス 521"/>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249299" cy="259045"/>
    <xdr:sp macro="" textlink="">
      <xdr:nvSpPr>
        <xdr:cNvPr id="529" name="災害復旧事業費該当値テキスト"/>
        <xdr:cNvSpPr txBox="1"/>
      </xdr:nvSpPr>
      <xdr:spPr>
        <a:xfrm>
          <a:off x="16370300" y="6521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84511</xdr:rowOff>
    </xdr:from>
    <xdr:to>
      <xdr:col>81</xdr:col>
      <xdr:colOff>101600</xdr:colOff>
      <xdr:row>39</xdr:row>
      <xdr:rowOff>14661</xdr:rowOff>
    </xdr:to>
    <xdr:sp macro="" textlink="">
      <xdr:nvSpPr>
        <xdr:cNvPr id="530" name="楕円 529"/>
        <xdr:cNvSpPr/>
      </xdr:nvSpPr>
      <xdr:spPr>
        <a:xfrm>
          <a:off x="15430500" y="659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5788</xdr:rowOff>
    </xdr:from>
    <xdr:ext cx="378565" cy="259045"/>
    <xdr:sp macro="" textlink="">
      <xdr:nvSpPr>
        <xdr:cNvPr id="531" name="テキスト ボックス 530"/>
        <xdr:cNvSpPr txBox="1"/>
      </xdr:nvSpPr>
      <xdr:spPr>
        <a:xfrm>
          <a:off x="15292017" y="66923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82819</xdr:rowOff>
    </xdr:from>
    <xdr:to>
      <xdr:col>72</xdr:col>
      <xdr:colOff>38100</xdr:colOff>
      <xdr:row>39</xdr:row>
      <xdr:rowOff>12969</xdr:rowOff>
    </xdr:to>
    <xdr:sp macro="" textlink="">
      <xdr:nvSpPr>
        <xdr:cNvPr id="534" name="楕円 533"/>
        <xdr:cNvSpPr/>
      </xdr:nvSpPr>
      <xdr:spPr>
        <a:xfrm>
          <a:off x="13652500" y="6597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4096</xdr:rowOff>
    </xdr:from>
    <xdr:ext cx="378565" cy="259045"/>
    <xdr:sp macro="" textlink="">
      <xdr:nvSpPr>
        <xdr:cNvPr id="535" name="テキスト ボックス 534"/>
        <xdr:cNvSpPr txBox="1"/>
      </xdr:nvSpPr>
      <xdr:spPr>
        <a:xfrm>
          <a:off x="13514017" y="66906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150371</xdr:rowOff>
    </xdr:from>
    <xdr:to>
      <xdr:col>67</xdr:col>
      <xdr:colOff>101600</xdr:colOff>
      <xdr:row>38</xdr:row>
      <xdr:rowOff>80521</xdr:rowOff>
    </xdr:to>
    <xdr:sp macro="" textlink="">
      <xdr:nvSpPr>
        <xdr:cNvPr id="536" name="楕円 535"/>
        <xdr:cNvSpPr/>
      </xdr:nvSpPr>
      <xdr:spPr>
        <a:xfrm>
          <a:off x="12763500" y="6494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71648</xdr:rowOff>
    </xdr:from>
    <xdr:ext cx="469744" cy="259045"/>
    <xdr:sp macro="" textlink="">
      <xdr:nvSpPr>
        <xdr:cNvPr id="537" name="テキスト ボックス 536"/>
        <xdr:cNvSpPr txBox="1"/>
      </xdr:nvSpPr>
      <xdr:spPr>
        <a:xfrm>
          <a:off x="12579428" y="6586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153164</xdr:rowOff>
    </xdr:from>
    <xdr:to>
      <xdr:col>85</xdr:col>
      <xdr:colOff>127000</xdr:colOff>
      <xdr:row>77</xdr:row>
      <xdr:rowOff>161801</xdr:rowOff>
    </xdr:to>
    <xdr:cxnSp macro="">
      <xdr:nvCxnSpPr>
        <xdr:cNvPr id="613" name="直線コネクタ 612"/>
        <xdr:cNvCxnSpPr/>
      </xdr:nvCxnSpPr>
      <xdr:spPr>
        <a:xfrm>
          <a:off x="15481300" y="13354814"/>
          <a:ext cx="838200" cy="8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164231</xdr:rowOff>
    </xdr:from>
    <xdr:ext cx="534377" cy="259045"/>
    <xdr:sp macro="" textlink="">
      <xdr:nvSpPr>
        <xdr:cNvPr id="614" name="公債費平均値テキスト"/>
        <xdr:cNvSpPr txBox="1"/>
      </xdr:nvSpPr>
      <xdr:spPr>
        <a:xfrm>
          <a:off x="16370300" y="13022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153164</xdr:rowOff>
    </xdr:from>
    <xdr:to>
      <xdr:col>81</xdr:col>
      <xdr:colOff>50800</xdr:colOff>
      <xdr:row>77</xdr:row>
      <xdr:rowOff>163905</xdr:rowOff>
    </xdr:to>
    <xdr:cxnSp macro="">
      <xdr:nvCxnSpPr>
        <xdr:cNvPr id="616" name="直線コネクタ 615"/>
        <xdr:cNvCxnSpPr/>
      </xdr:nvCxnSpPr>
      <xdr:spPr>
        <a:xfrm flipV="1">
          <a:off x="14592300" y="13354814"/>
          <a:ext cx="889000" cy="10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83533</xdr:rowOff>
    </xdr:from>
    <xdr:ext cx="534377" cy="259045"/>
    <xdr:sp macro="" textlink="">
      <xdr:nvSpPr>
        <xdr:cNvPr id="618" name="テキスト ボックス 617"/>
        <xdr:cNvSpPr txBox="1"/>
      </xdr:nvSpPr>
      <xdr:spPr>
        <a:xfrm>
          <a:off x="15214111" y="129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163905</xdr:rowOff>
    </xdr:from>
    <xdr:to>
      <xdr:col>76</xdr:col>
      <xdr:colOff>114300</xdr:colOff>
      <xdr:row>78</xdr:row>
      <xdr:rowOff>18025</xdr:rowOff>
    </xdr:to>
    <xdr:cxnSp macro="">
      <xdr:nvCxnSpPr>
        <xdr:cNvPr id="619" name="直線コネクタ 618"/>
        <xdr:cNvCxnSpPr/>
      </xdr:nvCxnSpPr>
      <xdr:spPr>
        <a:xfrm flipV="1">
          <a:off x="13703300" y="13365555"/>
          <a:ext cx="889000" cy="2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89892</xdr:rowOff>
    </xdr:from>
    <xdr:ext cx="534377" cy="259045"/>
    <xdr:sp macro="" textlink="">
      <xdr:nvSpPr>
        <xdr:cNvPr id="621" name="テキスト ボックス 620"/>
        <xdr:cNvSpPr txBox="1"/>
      </xdr:nvSpPr>
      <xdr:spPr>
        <a:xfrm>
          <a:off x="14325111" y="1294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18025</xdr:rowOff>
    </xdr:from>
    <xdr:to>
      <xdr:col>71</xdr:col>
      <xdr:colOff>177800</xdr:colOff>
      <xdr:row>78</xdr:row>
      <xdr:rowOff>23918</xdr:rowOff>
    </xdr:to>
    <xdr:cxnSp macro="">
      <xdr:nvCxnSpPr>
        <xdr:cNvPr id="622" name="直線コネクタ 621"/>
        <xdr:cNvCxnSpPr/>
      </xdr:nvCxnSpPr>
      <xdr:spPr>
        <a:xfrm flipV="1">
          <a:off x="12814300" y="13391125"/>
          <a:ext cx="889000" cy="5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105067</xdr:rowOff>
    </xdr:from>
    <xdr:ext cx="534377" cy="259045"/>
    <xdr:sp macro="" textlink="">
      <xdr:nvSpPr>
        <xdr:cNvPr id="624" name="テキスト ボックス 623"/>
        <xdr:cNvSpPr txBox="1"/>
      </xdr:nvSpPr>
      <xdr:spPr>
        <a:xfrm>
          <a:off x="13436111" y="1296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113763</xdr:rowOff>
    </xdr:from>
    <xdr:ext cx="534377" cy="259045"/>
    <xdr:sp macro="" textlink="">
      <xdr:nvSpPr>
        <xdr:cNvPr id="626" name="テキスト ボックス 625"/>
        <xdr:cNvSpPr txBox="1"/>
      </xdr:nvSpPr>
      <xdr:spPr>
        <a:xfrm>
          <a:off x="12547111" y="1297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111001</xdr:rowOff>
    </xdr:from>
    <xdr:to>
      <xdr:col>85</xdr:col>
      <xdr:colOff>177800</xdr:colOff>
      <xdr:row>78</xdr:row>
      <xdr:rowOff>41151</xdr:rowOff>
    </xdr:to>
    <xdr:sp macro="" textlink="">
      <xdr:nvSpPr>
        <xdr:cNvPr id="632" name="楕円 631"/>
        <xdr:cNvSpPr/>
      </xdr:nvSpPr>
      <xdr:spPr>
        <a:xfrm>
          <a:off x="16268700" y="1331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25928</xdr:rowOff>
    </xdr:from>
    <xdr:ext cx="534377" cy="259045"/>
    <xdr:sp macro="" textlink="">
      <xdr:nvSpPr>
        <xdr:cNvPr id="633" name="公債費該当値テキスト"/>
        <xdr:cNvSpPr txBox="1"/>
      </xdr:nvSpPr>
      <xdr:spPr>
        <a:xfrm>
          <a:off x="16370300" y="1322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102364</xdr:rowOff>
    </xdr:from>
    <xdr:to>
      <xdr:col>81</xdr:col>
      <xdr:colOff>101600</xdr:colOff>
      <xdr:row>78</xdr:row>
      <xdr:rowOff>32514</xdr:rowOff>
    </xdr:to>
    <xdr:sp macro="" textlink="">
      <xdr:nvSpPr>
        <xdr:cNvPr id="634" name="楕円 633"/>
        <xdr:cNvSpPr/>
      </xdr:nvSpPr>
      <xdr:spPr>
        <a:xfrm>
          <a:off x="15430500" y="1330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23641</xdr:rowOff>
    </xdr:from>
    <xdr:ext cx="534377" cy="259045"/>
    <xdr:sp macro="" textlink="">
      <xdr:nvSpPr>
        <xdr:cNvPr id="635" name="テキスト ボックス 634"/>
        <xdr:cNvSpPr txBox="1"/>
      </xdr:nvSpPr>
      <xdr:spPr>
        <a:xfrm>
          <a:off x="15214111" y="13396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113105</xdr:rowOff>
    </xdr:from>
    <xdr:to>
      <xdr:col>76</xdr:col>
      <xdr:colOff>165100</xdr:colOff>
      <xdr:row>78</xdr:row>
      <xdr:rowOff>43255</xdr:rowOff>
    </xdr:to>
    <xdr:sp macro="" textlink="">
      <xdr:nvSpPr>
        <xdr:cNvPr id="636" name="楕円 635"/>
        <xdr:cNvSpPr/>
      </xdr:nvSpPr>
      <xdr:spPr>
        <a:xfrm>
          <a:off x="14541500" y="1331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34382</xdr:rowOff>
    </xdr:from>
    <xdr:ext cx="534377" cy="259045"/>
    <xdr:sp macro="" textlink="">
      <xdr:nvSpPr>
        <xdr:cNvPr id="637" name="テキスト ボックス 636"/>
        <xdr:cNvSpPr txBox="1"/>
      </xdr:nvSpPr>
      <xdr:spPr>
        <a:xfrm>
          <a:off x="14325111" y="1340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138675</xdr:rowOff>
    </xdr:from>
    <xdr:to>
      <xdr:col>72</xdr:col>
      <xdr:colOff>38100</xdr:colOff>
      <xdr:row>78</xdr:row>
      <xdr:rowOff>68825</xdr:rowOff>
    </xdr:to>
    <xdr:sp macro="" textlink="">
      <xdr:nvSpPr>
        <xdr:cNvPr id="638" name="楕円 637"/>
        <xdr:cNvSpPr/>
      </xdr:nvSpPr>
      <xdr:spPr>
        <a:xfrm>
          <a:off x="13652500" y="1334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59952</xdr:rowOff>
    </xdr:from>
    <xdr:ext cx="534377" cy="259045"/>
    <xdr:sp macro="" textlink="">
      <xdr:nvSpPr>
        <xdr:cNvPr id="639" name="テキスト ボックス 638"/>
        <xdr:cNvSpPr txBox="1"/>
      </xdr:nvSpPr>
      <xdr:spPr>
        <a:xfrm>
          <a:off x="13436111" y="1343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144568</xdr:rowOff>
    </xdr:from>
    <xdr:to>
      <xdr:col>67</xdr:col>
      <xdr:colOff>101600</xdr:colOff>
      <xdr:row>78</xdr:row>
      <xdr:rowOff>74718</xdr:rowOff>
    </xdr:to>
    <xdr:sp macro="" textlink="">
      <xdr:nvSpPr>
        <xdr:cNvPr id="640" name="楕円 639"/>
        <xdr:cNvSpPr/>
      </xdr:nvSpPr>
      <xdr:spPr>
        <a:xfrm>
          <a:off x="12763500" y="1334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65845</xdr:rowOff>
    </xdr:from>
    <xdr:ext cx="534377" cy="259045"/>
    <xdr:sp macro="" textlink="">
      <xdr:nvSpPr>
        <xdr:cNvPr id="641" name="テキスト ボックス 640"/>
        <xdr:cNvSpPr txBox="1"/>
      </xdr:nvSpPr>
      <xdr:spPr>
        <a:xfrm>
          <a:off x="12547111" y="13438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69638</xdr:rowOff>
    </xdr:from>
    <xdr:to>
      <xdr:col>85</xdr:col>
      <xdr:colOff>127000</xdr:colOff>
      <xdr:row>98</xdr:row>
      <xdr:rowOff>123892</xdr:rowOff>
    </xdr:to>
    <xdr:cxnSp macro="">
      <xdr:nvCxnSpPr>
        <xdr:cNvPr id="670" name="直線コネクタ 669"/>
        <xdr:cNvCxnSpPr/>
      </xdr:nvCxnSpPr>
      <xdr:spPr>
        <a:xfrm>
          <a:off x="15481300" y="16871738"/>
          <a:ext cx="838200" cy="54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71" name="積立金平均値テキスト"/>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69638</xdr:rowOff>
    </xdr:from>
    <xdr:to>
      <xdr:col>81</xdr:col>
      <xdr:colOff>50800</xdr:colOff>
      <xdr:row>98</xdr:row>
      <xdr:rowOff>125794</xdr:rowOff>
    </xdr:to>
    <xdr:cxnSp macro="">
      <xdr:nvCxnSpPr>
        <xdr:cNvPr id="673" name="直線コネクタ 672"/>
        <xdr:cNvCxnSpPr/>
      </xdr:nvCxnSpPr>
      <xdr:spPr>
        <a:xfrm flipV="1">
          <a:off x="14592300" y="16871738"/>
          <a:ext cx="889000" cy="56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126765</xdr:rowOff>
    </xdr:from>
    <xdr:ext cx="534377" cy="259045"/>
    <xdr:sp macro="" textlink="">
      <xdr:nvSpPr>
        <xdr:cNvPr id="675" name="テキスト ボックス 674"/>
        <xdr:cNvSpPr txBox="1"/>
      </xdr:nvSpPr>
      <xdr:spPr>
        <a:xfrm>
          <a:off x="15214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119145</xdr:rowOff>
    </xdr:from>
    <xdr:to>
      <xdr:col>76</xdr:col>
      <xdr:colOff>114300</xdr:colOff>
      <xdr:row>98</xdr:row>
      <xdr:rowOff>125794</xdr:rowOff>
    </xdr:to>
    <xdr:cxnSp macro="">
      <xdr:nvCxnSpPr>
        <xdr:cNvPr id="676" name="直線コネクタ 675"/>
        <xdr:cNvCxnSpPr/>
      </xdr:nvCxnSpPr>
      <xdr:spPr>
        <a:xfrm>
          <a:off x="13703300" y="16921245"/>
          <a:ext cx="889000" cy="6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78" name="テキスト ボックス 677"/>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119145</xdr:rowOff>
    </xdr:from>
    <xdr:to>
      <xdr:col>71</xdr:col>
      <xdr:colOff>177800</xdr:colOff>
      <xdr:row>98</xdr:row>
      <xdr:rowOff>149523</xdr:rowOff>
    </xdr:to>
    <xdr:cxnSp macro="">
      <xdr:nvCxnSpPr>
        <xdr:cNvPr id="679" name="直線コネクタ 678"/>
        <xdr:cNvCxnSpPr/>
      </xdr:nvCxnSpPr>
      <xdr:spPr>
        <a:xfrm flipV="1">
          <a:off x="12814300" y="16921245"/>
          <a:ext cx="889000" cy="30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107537</xdr:rowOff>
    </xdr:from>
    <xdr:ext cx="534377" cy="259045"/>
    <xdr:sp macro="" textlink="">
      <xdr:nvSpPr>
        <xdr:cNvPr id="681" name="テキスト ボックス 680"/>
        <xdr:cNvSpPr txBox="1"/>
      </xdr:nvSpPr>
      <xdr:spPr>
        <a:xfrm>
          <a:off x="13436111" y="1656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7624</xdr:rowOff>
    </xdr:from>
    <xdr:ext cx="534377" cy="259045"/>
    <xdr:sp macro="" textlink="">
      <xdr:nvSpPr>
        <xdr:cNvPr id="683" name="テキスト ボックス 682"/>
        <xdr:cNvSpPr txBox="1"/>
      </xdr:nvSpPr>
      <xdr:spPr>
        <a:xfrm>
          <a:off x="12547111" y="1663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73092</xdr:rowOff>
    </xdr:from>
    <xdr:to>
      <xdr:col>85</xdr:col>
      <xdr:colOff>177800</xdr:colOff>
      <xdr:row>99</xdr:row>
      <xdr:rowOff>3242</xdr:rowOff>
    </xdr:to>
    <xdr:sp macro="" textlink="">
      <xdr:nvSpPr>
        <xdr:cNvPr id="689" name="楕円 688"/>
        <xdr:cNvSpPr/>
      </xdr:nvSpPr>
      <xdr:spPr>
        <a:xfrm>
          <a:off x="16268700" y="1687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159469</xdr:rowOff>
    </xdr:from>
    <xdr:ext cx="534377" cy="259045"/>
    <xdr:sp macro="" textlink="">
      <xdr:nvSpPr>
        <xdr:cNvPr id="690" name="積立金該当値テキスト"/>
        <xdr:cNvSpPr txBox="1"/>
      </xdr:nvSpPr>
      <xdr:spPr>
        <a:xfrm>
          <a:off x="16370300" y="16790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18838</xdr:rowOff>
    </xdr:from>
    <xdr:to>
      <xdr:col>81</xdr:col>
      <xdr:colOff>101600</xdr:colOff>
      <xdr:row>98</xdr:row>
      <xdr:rowOff>120438</xdr:rowOff>
    </xdr:to>
    <xdr:sp macro="" textlink="">
      <xdr:nvSpPr>
        <xdr:cNvPr id="691" name="楕円 690"/>
        <xdr:cNvSpPr/>
      </xdr:nvSpPr>
      <xdr:spPr>
        <a:xfrm>
          <a:off x="15430500" y="16820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111565</xdr:rowOff>
    </xdr:from>
    <xdr:ext cx="534377" cy="259045"/>
    <xdr:sp macro="" textlink="">
      <xdr:nvSpPr>
        <xdr:cNvPr id="692" name="テキスト ボックス 691"/>
        <xdr:cNvSpPr txBox="1"/>
      </xdr:nvSpPr>
      <xdr:spPr>
        <a:xfrm>
          <a:off x="15214111" y="16913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74994</xdr:rowOff>
    </xdr:from>
    <xdr:to>
      <xdr:col>76</xdr:col>
      <xdr:colOff>165100</xdr:colOff>
      <xdr:row>99</xdr:row>
      <xdr:rowOff>5144</xdr:rowOff>
    </xdr:to>
    <xdr:sp macro="" textlink="">
      <xdr:nvSpPr>
        <xdr:cNvPr id="693" name="楕円 692"/>
        <xdr:cNvSpPr/>
      </xdr:nvSpPr>
      <xdr:spPr>
        <a:xfrm>
          <a:off x="14541500" y="16877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167721</xdr:rowOff>
    </xdr:from>
    <xdr:ext cx="534377" cy="259045"/>
    <xdr:sp macro="" textlink="">
      <xdr:nvSpPr>
        <xdr:cNvPr id="694" name="テキスト ボックス 693"/>
        <xdr:cNvSpPr txBox="1"/>
      </xdr:nvSpPr>
      <xdr:spPr>
        <a:xfrm>
          <a:off x="14325111" y="16969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68345</xdr:rowOff>
    </xdr:from>
    <xdr:to>
      <xdr:col>72</xdr:col>
      <xdr:colOff>38100</xdr:colOff>
      <xdr:row>98</xdr:row>
      <xdr:rowOff>169945</xdr:rowOff>
    </xdr:to>
    <xdr:sp macro="" textlink="">
      <xdr:nvSpPr>
        <xdr:cNvPr id="695" name="楕円 694"/>
        <xdr:cNvSpPr/>
      </xdr:nvSpPr>
      <xdr:spPr>
        <a:xfrm>
          <a:off x="13652500" y="1687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161072</xdr:rowOff>
    </xdr:from>
    <xdr:ext cx="534377" cy="259045"/>
    <xdr:sp macro="" textlink="">
      <xdr:nvSpPr>
        <xdr:cNvPr id="696" name="テキスト ボックス 695"/>
        <xdr:cNvSpPr txBox="1"/>
      </xdr:nvSpPr>
      <xdr:spPr>
        <a:xfrm>
          <a:off x="13436111" y="1696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98723</xdr:rowOff>
    </xdr:from>
    <xdr:to>
      <xdr:col>67</xdr:col>
      <xdr:colOff>101600</xdr:colOff>
      <xdr:row>99</xdr:row>
      <xdr:rowOff>28873</xdr:rowOff>
    </xdr:to>
    <xdr:sp macro="" textlink="">
      <xdr:nvSpPr>
        <xdr:cNvPr id="697" name="楕円 696"/>
        <xdr:cNvSpPr/>
      </xdr:nvSpPr>
      <xdr:spPr>
        <a:xfrm>
          <a:off x="12763500" y="16900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20000</xdr:rowOff>
    </xdr:from>
    <xdr:ext cx="534377" cy="259045"/>
    <xdr:sp macro="" textlink="">
      <xdr:nvSpPr>
        <xdr:cNvPr id="698" name="テキスト ボックス 697"/>
        <xdr:cNvSpPr txBox="1"/>
      </xdr:nvSpPr>
      <xdr:spPr>
        <a:xfrm>
          <a:off x="12547111" y="1699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122875</xdr:rowOff>
    </xdr:from>
    <xdr:to>
      <xdr:col>116</xdr:col>
      <xdr:colOff>63500</xdr:colOff>
      <xdr:row>38</xdr:row>
      <xdr:rowOff>139700</xdr:rowOff>
    </xdr:to>
    <xdr:cxnSp macro="">
      <xdr:nvCxnSpPr>
        <xdr:cNvPr id="725" name="直線コネクタ 724"/>
        <xdr:cNvCxnSpPr/>
      </xdr:nvCxnSpPr>
      <xdr:spPr>
        <a:xfrm>
          <a:off x="21323300" y="6637975"/>
          <a:ext cx="838200" cy="16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6" name="投資及び出資金平均値テキスト"/>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122875</xdr:rowOff>
    </xdr:from>
    <xdr:to>
      <xdr:col>111</xdr:col>
      <xdr:colOff>177800</xdr:colOff>
      <xdr:row>38</xdr:row>
      <xdr:rowOff>139700</xdr:rowOff>
    </xdr:to>
    <xdr:cxnSp macro="">
      <xdr:nvCxnSpPr>
        <xdr:cNvPr id="728" name="直線コネクタ 727"/>
        <xdr:cNvCxnSpPr/>
      </xdr:nvCxnSpPr>
      <xdr:spPr>
        <a:xfrm flipV="1">
          <a:off x="20434300" y="6637975"/>
          <a:ext cx="889000" cy="16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0" name="テキスト ボックス 729"/>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1" name="直線コネクタ 730"/>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3" name="テキスト ボックス 732"/>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4" name="直線コネクタ 733"/>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6" name="テキスト ボックス 735"/>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38" name="テキスト ボックス 737"/>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楕円 743"/>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5"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72075</xdr:rowOff>
    </xdr:from>
    <xdr:to>
      <xdr:col>112</xdr:col>
      <xdr:colOff>38100</xdr:colOff>
      <xdr:row>39</xdr:row>
      <xdr:rowOff>2225</xdr:rowOff>
    </xdr:to>
    <xdr:sp macro="" textlink="">
      <xdr:nvSpPr>
        <xdr:cNvPr id="746" name="楕円 745"/>
        <xdr:cNvSpPr/>
      </xdr:nvSpPr>
      <xdr:spPr>
        <a:xfrm>
          <a:off x="21272500" y="658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164802</xdr:rowOff>
    </xdr:from>
    <xdr:ext cx="378565" cy="259045"/>
    <xdr:sp macro="" textlink="">
      <xdr:nvSpPr>
        <xdr:cNvPr id="747" name="テキスト ボックス 746"/>
        <xdr:cNvSpPr txBox="1"/>
      </xdr:nvSpPr>
      <xdr:spPr>
        <a:xfrm>
          <a:off x="21134017" y="66799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8" name="楕円 747"/>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9" name="テキスト ボックス 748"/>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0" name="楕円 749"/>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1" name="テキスト ボックス 750"/>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楕円 751"/>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3" name="テキスト ボックス 752"/>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35382</xdr:rowOff>
    </xdr:from>
    <xdr:to>
      <xdr:col>116</xdr:col>
      <xdr:colOff>63500</xdr:colOff>
      <xdr:row>59</xdr:row>
      <xdr:rowOff>40945</xdr:rowOff>
    </xdr:to>
    <xdr:cxnSp macro="">
      <xdr:nvCxnSpPr>
        <xdr:cNvPr id="782" name="直線コネクタ 781"/>
        <xdr:cNvCxnSpPr/>
      </xdr:nvCxnSpPr>
      <xdr:spPr>
        <a:xfrm flipV="1">
          <a:off x="21323300" y="10150932"/>
          <a:ext cx="838200" cy="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3" name="貸付金平均値テキスト"/>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83312</xdr:rowOff>
    </xdr:from>
    <xdr:to>
      <xdr:col>111</xdr:col>
      <xdr:colOff>177800</xdr:colOff>
      <xdr:row>59</xdr:row>
      <xdr:rowOff>40945</xdr:rowOff>
    </xdr:to>
    <xdr:cxnSp macro="">
      <xdr:nvCxnSpPr>
        <xdr:cNvPr id="785" name="直線コネクタ 784"/>
        <xdr:cNvCxnSpPr/>
      </xdr:nvCxnSpPr>
      <xdr:spPr>
        <a:xfrm>
          <a:off x="20434300" y="10027412"/>
          <a:ext cx="889000" cy="129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7" name="テキスト ボックス 786"/>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83312</xdr:rowOff>
    </xdr:from>
    <xdr:to>
      <xdr:col>107</xdr:col>
      <xdr:colOff>50800</xdr:colOff>
      <xdr:row>59</xdr:row>
      <xdr:rowOff>10579</xdr:rowOff>
    </xdr:to>
    <xdr:cxnSp macro="">
      <xdr:nvCxnSpPr>
        <xdr:cNvPr id="788" name="直線コネクタ 787"/>
        <xdr:cNvCxnSpPr/>
      </xdr:nvCxnSpPr>
      <xdr:spPr>
        <a:xfrm flipV="1">
          <a:off x="19545300" y="10027412"/>
          <a:ext cx="889000" cy="9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148365</xdr:rowOff>
    </xdr:from>
    <xdr:ext cx="469744" cy="259045"/>
    <xdr:sp macro="" textlink="">
      <xdr:nvSpPr>
        <xdr:cNvPr id="790" name="テキスト ボックス 789"/>
        <xdr:cNvSpPr txBox="1"/>
      </xdr:nvSpPr>
      <xdr:spPr>
        <a:xfrm>
          <a:off x="20199428" y="100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81635</xdr:rowOff>
    </xdr:from>
    <xdr:to>
      <xdr:col>102</xdr:col>
      <xdr:colOff>114300</xdr:colOff>
      <xdr:row>59</xdr:row>
      <xdr:rowOff>10579</xdr:rowOff>
    </xdr:to>
    <xdr:cxnSp macro="">
      <xdr:nvCxnSpPr>
        <xdr:cNvPr id="791" name="直線コネクタ 790"/>
        <xdr:cNvCxnSpPr/>
      </xdr:nvCxnSpPr>
      <xdr:spPr>
        <a:xfrm>
          <a:off x="18656300" y="10025735"/>
          <a:ext cx="889000" cy="100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3" name="テキスト ボックス 792"/>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151147</xdr:rowOff>
    </xdr:from>
    <xdr:ext cx="469744" cy="259045"/>
    <xdr:sp macro="" textlink="">
      <xdr:nvSpPr>
        <xdr:cNvPr id="795" name="テキスト ボックス 794"/>
        <xdr:cNvSpPr txBox="1"/>
      </xdr:nvSpPr>
      <xdr:spPr>
        <a:xfrm>
          <a:off x="18421428"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156032</xdr:rowOff>
    </xdr:from>
    <xdr:to>
      <xdr:col>116</xdr:col>
      <xdr:colOff>114300</xdr:colOff>
      <xdr:row>59</xdr:row>
      <xdr:rowOff>86182</xdr:rowOff>
    </xdr:to>
    <xdr:sp macro="" textlink="">
      <xdr:nvSpPr>
        <xdr:cNvPr id="801" name="楕円 800"/>
        <xdr:cNvSpPr/>
      </xdr:nvSpPr>
      <xdr:spPr>
        <a:xfrm>
          <a:off x="22110700" y="1010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70959</xdr:rowOff>
    </xdr:from>
    <xdr:ext cx="378565" cy="259045"/>
    <xdr:sp macro="" textlink="">
      <xdr:nvSpPr>
        <xdr:cNvPr id="802" name="貸付金該当値テキスト"/>
        <xdr:cNvSpPr txBox="1"/>
      </xdr:nvSpPr>
      <xdr:spPr>
        <a:xfrm>
          <a:off x="22212300" y="100150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161595</xdr:rowOff>
    </xdr:from>
    <xdr:to>
      <xdr:col>112</xdr:col>
      <xdr:colOff>38100</xdr:colOff>
      <xdr:row>59</xdr:row>
      <xdr:rowOff>91745</xdr:rowOff>
    </xdr:to>
    <xdr:sp macro="" textlink="">
      <xdr:nvSpPr>
        <xdr:cNvPr id="803" name="楕円 802"/>
        <xdr:cNvSpPr/>
      </xdr:nvSpPr>
      <xdr:spPr>
        <a:xfrm>
          <a:off x="21272500" y="1010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82872</xdr:rowOff>
    </xdr:from>
    <xdr:ext cx="313932" cy="259045"/>
    <xdr:sp macro="" textlink="">
      <xdr:nvSpPr>
        <xdr:cNvPr id="804" name="テキスト ボックス 803"/>
        <xdr:cNvSpPr txBox="1"/>
      </xdr:nvSpPr>
      <xdr:spPr>
        <a:xfrm>
          <a:off x="21166333" y="101984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32512</xdr:rowOff>
    </xdr:from>
    <xdr:to>
      <xdr:col>107</xdr:col>
      <xdr:colOff>101600</xdr:colOff>
      <xdr:row>58</xdr:row>
      <xdr:rowOff>134112</xdr:rowOff>
    </xdr:to>
    <xdr:sp macro="" textlink="">
      <xdr:nvSpPr>
        <xdr:cNvPr id="805" name="楕円 804"/>
        <xdr:cNvSpPr/>
      </xdr:nvSpPr>
      <xdr:spPr>
        <a:xfrm>
          <a:off x="20383500" y="997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150639</xdr:rowOff>
    </xdr:from>
    <xdr:ext cx="469744" cy="259045"/>
    <xdr:sp macro="" textlink="">
      <xdr:nvSpPr>
        <xdr:cNvPr id="806" name="テキスト ボックス 805"/>
        <xdr:cNvSpPr txBox="1"/>
      </xdr:nvSpPr>
      <xdr:spPr>
        <a:xfrm>
          <a:off x="20199428" y="9751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131229</xdr:rowOff>
    </xdr:from>
    <xdr:to>
      <xdr:col>102</xdr:col>
      <xdr:colOff>165100</xdr:colOff>
      <xdr:row>59</xdr:row>
      <xdr:rowOff>61379</xdr:rowOff>
    </xdr:to>
    <xdr:sp macro="" textlink="">
      <xdr:nvSpPr>
        <xdr:cNvPr id="807" name="楕円 806"/>
        <xdr:cNvSpPr/>
      </xdr:nvSpPr>
      <xdr:spPr>
        <a:xfrm>
          <a:off x="19494500" y="1007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52506</xdr:rowOff>
    </xdr:from>
    <xdr:ext cx="378565" cy="259045"/>
    <xdr:sp macro="" textlink="">
      <xdr:nvSpPr>
        <xdr:cNvPr id="808" name="テキスト ボックス 807"/>
        <xdr:cNvSpPr txBox="1"/>
      </xdr:nvSpPr>
      <xdr:spPr>
        <a:xfrm>
          <a:off x="19356017" y="101680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30835</xdr:rowOff>
    </xdr:from>
    <xdr:to>
      <xdr:col>98</xdr:col>
      <xdr:colOff>38100</xdr:colOff>
      <xdr:row>58</xdr:row>
      <xdr:rowOff>132435</xdr:rowOff>
    </xdr:to>
    <xdr:sp macro="" textlink="">
      <xdr:nvSpPr>
        <xdr:cNvPr id="809" name="楕円 808"/>
        <xdr:cNvSpPr/>
      </xdr:nvSpPr>
      <xdr:spPr>
        <a:xfrm>
          <a:off x="18605500" y="997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148962</xdr:rowOff>
    </xdr:from>
    <xdr:ext cx="469744" cy="259045"/>
    <xdr:sp macro="" textlink="">
      <xdr:nvSpPr>
        <xdr:cNvPr id="810" name="テキスト ボックス 809"/>
        <xdr:cNvSpPr txBox="1"/>
      </xdr:nvSpPr>
      <xdr:spPr>
        <a:xfrm>
          <a:off x="18421428" y="975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64433</xdr:rowOff>
    </xdr:from>
    <xdr:to>
      <xdr:col>116</xdr:col>
      <xdr:colOff>63500</xdr:colOff>
      <xdr:row>73</xdr:row>
      <xdr:rowOff>148958</xdr:rowOff>
    </xdr:to>
    <xdr:cxnSp macro="">
      <xdr:nvCxnSpPr>
        <xdr:cNvPr id="839" name="直線コネクタ 838"/>
        <xdr:cNvCxnSpPr/>
      </xdr:nvCxnSpPr>
      <xdr:spPr>
        <a:xfrm flipV="1">
          <a:off x="21323300" y="12580283"/>
          <a:ext cx="838200" cy="84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34606</xdr:rowOff>
    </xdr:from>
    <xdr:ext cx="534377" cy="259045"/>
    <xdr:sp macro="" textlink="">
      <xdr:nvSpPr>
        <xdr:cNvPr id="840" name="繰出金平均値テキスト"/>
        <xdr:cNvSpPr txBox="1"/>
      </xdr:nvSpPr>
      <xdr:spPr>
        <a:xfrm>
          <a:off x="22212300" y="12379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148958</xdr:rowOff>
    </xdr:from>
    <xdr:to>
      <xdr:col>111</xdr:col>
      <xdr:colOff>177800</xdr:colOff>
      <xdr:row>73</xdr:row>
      <xdr:rowOff>167056</xdr:rowOff>
    </xdr:to>
    <xdr:cxnSp macro="">
      <xdr:nvCxnSpPr>
        <xdr:cNvPr id="842" name="直線コネクタ 841"/>
        <xdr:cNvCxnSpPr/>
      </xdr:nvCxnSpPr>
      <xdr:spPr>
        <a:xfrm flipV="1">
          <a:off x="20434300" y="12664808"/>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17498</xdr:rowOff>
    </xdr:from>
    <xdr:ext cx="534377" cy="259045"/>
    <xdr:sp macro="" textlink="">
      <xdr:nvSpPr>
        <xdr:cNvPr id="844" name="テキスト ボックス 843"/>
        <xdr:cNvSpPr txBox="1"/>
      </xdr:nvSpPr>
      <xdr:spPr>
        <a:xfrm>
          <a:off x="21056111" y="1219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167056</xdr:rowOff>
    </xdr:from>
    <xdr:to>
      <xdr:col>107</xdr:col>
      <xdr:colOff>50800</xdr:colOff>
      <xdr:row>74</xdr:row>
      <xdr:rowOff>53442</xdr:rowOff>
    </xdr:to>
    <xdr:cxnSp macro="">
      <xdr:nvCxnSpPr>
        <xdr:cNvPr id="845" name="直線コネクタ 844"/>
        <xdr:cNvCxnSpPr/>
      </xdr:nvCxnSpPr>
      <xdr:spPr>
        <a:xfrm flipV="1">
          <a:off x="19545300" y="12682906"/>
          <a:ext cx="889000" cy="57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149020</xdr:rowOff>
    </xdr:from>
    <xdr:ext cx="534377" cy="259045"/>
    <xdr:sp macro="" textlink="">
      <xdr:nvSpPr>
        <xdr:cNvPr id="847" name="テキスト ボックス 846"/>
        <xdr:cNvSpPr txBox="1"/>
      </xdr:nvSpPr>
      <xdr:spPr>
        <a:xfrm>
          <a:off x="20167111" y="1215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53442</xdr:rowOff>
    </xdr:from>
    <xdr:to>
      <xdr:col>102</xdr:col>
      <xdr:colOff>114300</xdr:colOff>
      <xdr:row>74</xdr:row>
      <xdr:rowOff>94056</xdr:rowOff>
    </xdr:to>
    <xdr:cxnSp macro="">
      <xdr:nvCxnSpPr>
        <xdr:cNvPr id="848" name="直線コネクタ 847"/>
        <xdr:cNvCxnSpPr/>
      </xdr:nvCxnSpPr>
      <xdr:spPr>
        <a:xfrm flipV="1">
          <a:off x="18656300" y="12740742"/>
          <a:ext cx="889000" cy="4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161307</xdr:rowOff>
    </xdr:from>
    <xdr:ext cx="534377" cy="259045"/>
    <xdr:sp macro="" textlink="">
      <xdr:nvSpPr>
        <xdr:cNvPr id="850" name="テキスト ボックス 849"/>
        <xdr:cNvSpPr txBox="1"/>
      </xdr:nvSpPr>
      <xdr:spPr>
        <a:xfrm>
          <a:off x="19278111" y="12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156983</xdr:rowOff>
    </xdr:from>
    <xdr:ext cx="534377" cy="259045"/>
    <xdr:sp macro="" textlink="">
      <xdr:nvSpPr>
        <xdr:cNvPr id="852" name="テキスト ボックス 851"/>
        <xdr:cNvSpPr txBox="1"/>
      </xdr:nvSpPr>
      <xdr:spPr>
        <a:xfrm>
          <a:off x="18389111" y="121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13633</xdr:rowOff>
    </xdr:from>
    <xdr:to>
      <xdr:col>116</xdr:col>
      <xdr:colOff>114300</xdr:colOff>
      <xdr:row>73</xdr:row>
      <xdr:rowOff>115233</xdr:rowOff>
    </xdr:to>
    <xdr:sp macro="" textlink="">
      <xdr:nvSpPr>
        <xdr:cNvPr id="858" name="楕円 857"/>
        <xdr:cNvSpPr/>
      </xdr:nvSpPr>
      <xdr:spPr>
        <a:xfrm>
          <a:off x="22110700" y="1252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163510</xdr:rowOff>
    </xdr:from>
    <xdr:ext cx="534377" cy="259045"/>
    <xdr:sp macro="" textlink="">
      <xdr:nvSpPr>
        <xdr:cNvPr id="859" name="繰出金該当値テキスト"/>
        <xdr:cNvSpPr txBox="1"/>
      </xdr:nvSpPr>
      <xdr:spPr>
        <a:xfrm>
          <a:off x="22212300" y="12507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98158</xdr:rowOff>
    </xdr:from>
    <xdr:to>
      <xdr:col>112</xdr:col>
      <xdr:colOff>38100</xdr:colOff>
      <xdr:row>74</xdr:row>
      <xdr:rowOff>28308</xdr:rowOff>
    </xdr:to>
    <xdr:sp macro="" textlink="">
      <xdr:nvSpPr>
        <xdr:cNvPr id="860" name="楕円 859"/>
        <xdr:cNvSpPr/>
      </xdr:nvSpPr>
      <xdr:spPr>
        <a:xfrm>
          <a:off x="21272500" y="1261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19435</xdr:rowOff>
    </xdr:from>
    <xdr:ext cx="534377" cy="259045"/>
    <xdr:sp macro="" textlink="">
      <xdr:nvSpPr>
        <xdr:cNvPr id="861" name="テキスト ボックス 860"/>
        <xdr:cNvSpPr txBox="1"/>
      </xdr:nvSpPr>
      <xdr:spPr>
        <a:xfrm>
          <a:off x="21056111" y="1270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116256</xdr:rowOff>
    </xdr:from>
    <xdr:to>
      <xdr:col>107</xdr:col>
      <xdr:colOff>101600</xdr:colOff>
      <xdr:row>74</xdr:row>
      <xdr:rowOff>46406</xdr:rowOff>
    </xdr:to>
    <xdr:sp macro="" textlink="">
      <xdr:nvSpPr>
        <xdr:cNvPr id="862" name="楕円 861"/>
        <xdr:cNvSpPr/>
      </xdr:nvSpPr>
      <xdr:spPr>
        <a:xfrm>
          <a:off x="20383500" y="1263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37533</xdr:rowOff>
    </xdr:from>
    <xdr:ext cx="534377" cy="259045"/>
    <xdr:sp macro="" textlink="">
      <xdr:nvSpPr>
        <xdr:cNvPr id="863" name="テキスト ボックス 862"/>
        <xdr:cNvSpPr txBox="1"/>
      </xdr:nvSpPr>
      <xdr:spPr>
        <a:xfrm>
          <a:off x="20167111" y="127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2642</xdr:rowOff>
    </xdr:from>
    <xdr:to>
      <xdr:col>102</xdr:col>
      <xdr:colOff>165100</xdr:colOff>
      <xdr:row>74</xdr:row>
      <xdr:rowOff>104242</xdr:rowOff>
    </xdr:to>
    <xdr:sp macro="" textlink="">
      <xdr:nvSpPr>
        <xdr:cNvPr id="864" name="楕円 863"/>
        <xdr:cNvSpPr/>
      </xdr:nvSpPr>
      <xdr:spPr>
        <a:xfrm>
          <a:off x="19494500" y="1268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95369</xdr:rowOff>
    </xdr:from>
    <xdr:ext cx="534377" cy="259045"/>
    <xdr:sp macro="" textlink="">
      <xdr:nvSpPr>
        <xdr:cNvPr id="865" name="テキスト ボックス 864"/>
        <xdr:cNvSpPr txBox="1"/>
      </xdr:nvSpPr>
      <xdr:spPr>
        <a:xfrm>
          <a:off x="19278111" y="12782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43256</xdr:rowOff>
    </xdr:from>
    <xdr:to>
      <xdr:col>98</xdr:col>
      <xdr:colOff>38100</xdr:colOff>
      <xdr:row>74</xdr:row>
      <xdr:rowOff>144856</xdr:rowOff>
    </xdr:to>
    <xdr:sp macro="" textlink="">
      <xdr:nvSpPr>
        <xdr:cNvPr id="866" name="楕円 865"/>
        <xdr:cNvSpPr/>
      </xdr:nvSpPr>
      <xdr:spPr>
        <a:xfrm>
          <a:off x="18605500" y="1273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135983</xdr:rowOff>
    </xdr:from>
    <xdr:ext cx="534377" cy="259045"/>
    <xdr:sp macro="" textlink="">
      <xdr:nvSpPr>
        <xdr:cNvPr id="867" name="テキスト ボックス 866"/>
        <xdr:cNvSpPr txBox="1"/>
      </xdr:nvSpPr>
      <xdr:spPr>
        <a:xfrm>
          <a:off x="18389111" y="12823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人件費は、期末手当・勤勉手当の増、会計年度任用職員給与費の増等により</a:t>
          </a:r>
          <a:r>
            <a:rPr kumimoji="1" lang="en-US" altLang="ja-JP" sz="1300">
              <a:latin typeface="ＭＳ Ｐゴシック" panose="020B0600070205080204" pitchFamily="50" charset="-128"/>
              <a:ea typeface="ＭＳ Ｐゴシック" panose="020B0600070205080204" pitchFamily="50" charset="-128"/>
            </a:rPr>
            <a:t>4,995</a:t>
          </a:r>
          <a:r>
            <a:rPr kumimoji="1" lang="ja-JP" altLang="en-US" sz="1300">
              <a:latin typeface="ＭＳ Ｐゴシック" panose="020B0600070205080204" pitchFamily="50" charset="-128"/>
              <a:ea typeface="ＭＳ Ｐゴシック" panose="020B0600070205080204" pitchFamily="50" charset="-128"/>
            </a:rPr>
            <a:t>千円増加し、住民一人当たり</a:t>
          </a:r>
          <a:r>
            <a:rPr kumimoji="1" lang="en-US" altLang="ja-JP" sz="1300">
              <a:latin typeface="ＭＳ Ｐゴシック" panose="020B0600070205080204" pitchFamily="50" charset="-128"/>
              <a:ea typeface="ＭＳ Ｐゴシック" panose="020B0600070205080204" pitchFamily="50" charset="-128"/>
            </a:rPr>
            <a:t>91,952</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円となっており類似団体と比較すると低い状況であるが年々上昇傾向である。物件費は、森林整備事業委託料の減等により</a:t>
          </a:r>
          <a:r>
            <a:rPr kumimoji="1" lang="en-US" altLang="ja-JP" sz="1300">
              <a:latin typeface="ＭＳ Ｐゴシック" panose="020B0600070205080204" pitchFamily="50" charset="-128"/>
              <a:ea typeface="ＭＳ Ｐゴシック" panose="020B0600070205080204" pitchFamily="50" charset="-128"/>
            </a:rPr>
            <a:t>3,917</a:t>
          </a:r>
          <a:r>
            <a:rPr kumimoji="1" lang="ja-JP" altLang="en-US" sz="1300">
              <a:latin typeface="ＭＳ Ｐゴシック" panose="020B0600070205080204" pitchFamily="50" charset="-128"/>
              <a:ea typeface="ＭＳ Ｐゴシック" panose="020B0600070205080204" pitchFamily="50" charset="-128"/>
            </a:rPr>
            <a:t>円と大きく減少した。補助費等は物価高騰対応重点支援地方創生臨時交付金推奨事業分の増により</a:t>
          </a:r>
          <a:r>
            <a:rPr kumimoji="1" lang="en-US" altLang="ja-JP" sz="1300">
              <a:latin typeface="ＭＳ Ｐゴシック" panose="020B0600070205080204" pitchFamily="50" charset="-128"/>
              <a:ea typeface="ＭＳ Ｐゴシック" panose="020B0600070205080204" pitchFamily="50" charset="-128"/>
            </a:rPr>
            <a:t>16,904</a:t>
          </a:r>
          <a:r>
            <a:rPr kumimoji="1" lang="ja-JP" altLang="en-US" sz="1300">
              <a:latin typeface="ＭＳ Ｐゴシック" panose="020B0600070205080204" pitchFamily="50" charset="-128"/>
              <a:ea typeface="ＭＳ Ｐゴシック" panose="020B0600070205080204" pitchFamily="50" charset="-128"/>
            </a:rPr>
            <a:t>円増となった。公債費は、元利償還金の減により</a:t>
          </a:r>
          <a:r>
            <a:rPr kumimoji="1" lang="en-US" altLang="ja-JP" sz="1300">
              <a:latin typeface="ＭＳ Ｐゴシック" panose="020B0600070205080204" pitchFamily="50" charset="-128"/>
              <a:ea typeface="ＭＳ Ｐゴシック" panose="020B0600070205080204" pitchFamily="50" charset="-128"/>
            </a:rPr>
            <a:t>1,889</a:t>
          </a:r>
          <a:r>
            <a:rPr kumimoji="1" lang="ja-JP" altLang="en-US" sz="1300">
              <a:latin typeface="ＭＳ Ｐゴシック" panose="020B0600070205080204" pitchFamily="50" charset="-128"/>
              <a:ea typeface="ＭＳ Ｐゴシック" panose="020B0600070205080204" pitchFamily="50" charset="-128"/>
            </a:rPr>
            <a:t>円減少した。貸付金は、越生の宝文化遺産磨き上げ事業の皆増により</a:t>
          </a:r>
          <a:r>
            <a:rPr kumimoji="1" lang="en-US" altLang="ja-JP" sz="1300">
              <a:latin typeface="ＭＳ Ｐゴシック" panose="020B0600070205080204" pitchFamily="50" charset="-128"/>
              <a:ea typeface="ＭＳ Ｐゴシック" panose="020B0600070205080204" pitchFamily="50" charset="-128"/>
            </a:rPr>
            <a:t>146</a:t>
          </a:r>
          <a:r>
            <a:rPr kumimoji="1" lang="ja-JP" altLang="en-US" sz="1300">
              <a:latin typeface="ＭＳ Ｐゴシック" panose="020B0600070205080204" pitchFamily="50" charset="-128"/>
              <a:ea typeface="ＭＳ Ｐゴシック" panose="020B0600070205080204" pitchFamily="50" charset="-128"/>
            </a:rPr>
            <a:t>千円増加した。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物件費、扶助費等で当町の住民一人当たりのコストは類似団体のコストを下回っている。これは、当町の歳出総額が類似団体よりも少ないためである・引き続き、歳入の確保を行うとともに、限られた予算の中で住民福祉サービスの向上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埼玉県越生町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10,757
10,552
40.39
5,305,674
4,946,682
335,795
3,430,435
2,659,806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65977</xdr:rowOff>
    </xdr:from>
    <xdr:to>
      <xdr:col>24</xdr:col>
      <xdr:colOff>63500</xdr:colOff>
      <xdr:row>36</xdr:row>
      <xdr:rowOff>125032</xdr:rowOff>
    </xdr:to>
    <xdr:cxnSp macro="">
      <xdr:nvCxnSpPr>
        <xdr:cNvPr id="61" name="直線コネクタ 60"/>
        <xdr:cNvCxnSpPr/>
      </xdr:nvCxnSpPr>
      <xdr:spPr>
        <a:xfrm flipV="1">
          <a:off x="3797300" y="6238177"/>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87774</xdr:rowOff>
    </xdr:from>
    <xdr:ext cx="469744" cy="259045"/>
    <xdr:sp macro="" textlink="">
      <xdr:nvSpPr>
        <xdr:cNvPr id="62" name="議会費平均値テキスト"/>
        <xdr:cNvSpPr txBox="1"/>
      </xdr:nvSpPr>
      <xdr:spPr>
        <a:xfrm>
          <a:off x="4686300" y="5917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111697</xdr:rowOff>
    </xdr:from>
    <xdr:to>
      <xdr:col>19</xdr:col>
      <xdr:colOff>177800</xdr:colOff>
      <xdr:row>36</xdr:row>
      <xdr:rowOff>125032</xdr:rowOff>
    </xdr:to>
    <xdr:cxnSp macro="">
      <xdr:nvCxnSpPr>
        <xdr:cNvPr id="64" name="直線コネクタ 63"/>
        <xdr:cNvCxnSpPr/>
      </xdr:nvCxnSpPr>
      <xdr:spPr>
        <a:xfrm>
          <a:off x="2908300" y="6283897"/>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77106</xdr:rowOff>
    </xdr:from>
    <xdr:ext cx="469744" cy="259045"/>
    <xdr:sp macro="" textlink="">
      <xdr:nvSpPr>
        <xdr:cNvPr id="66" name="テキスト ボックス 65"/>
        <xdr:cNvSpPr txBox="1"/>
      </xdr:nvSpPr>
      <xdr:spPr>
        <a:xfrm>
          <a:off x="3562428" y="59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111697</xdr:rowOff>
    </xdr:from>
    <xdr:to>
      <xdr:col>15</xdr:col>
      <xdr:colOff>50800</xdr:colOff>
      <xdr:row>37</xdr:row>
      <xdr:rowOff>10922</xdr:rowOff>
    </xdr:to>
    <xdr:cxnSp macro="">
      <xdr:nvCxnSpPr>
        <xdr:cNvPr id="67" name="直線コネクタ 66"/>
        <xdr:cNvCxnSpPr/>
      </xdr:nvCxnSpPr>
      <xdr:spPr>
        <a:xfrm flipV="1">
          <a:off x="2019300" y="6283897"/>
          <a:ext cx="889000" cy="70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91393</xdr:rowOff>
    </xdr:from>
    <xdr:ext cx="469744" cy="259045"/>
    <xdr:sp macro="" textlink="">
      <xdr:nvSpPr>
        <xdr:cNvPr id="69" name="テキスト ボックス 68"/>
        <xdr:cNvSpPr txBox="1"/>
      </xdr:nvSpPr>
      <xdr:spPr>
        <a:xfrm>
          <a:off x="2673428" y="592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10922</xdr:rowOff>
    </xdr:from>
    <xdr:to>
      <xdr:col>10</xdr:col>
      <xdr:colOff>114300</xdr:colOff>
      <xdr:row>37</xdr:row>
      <xdr:rowOff>83122</xdr:rowOff>
    </xdr:to>
    <xdr:cxnSp macro="">
      <xdr:nvCxnSpPr>
        <xdr:cNvPr id="70" name="直線コネクタ 69"/>
        <xdr:cNvCxnSpPr/>
      </xdr:nvCxnSpPr>
      <xdr:spPr>
        <a:xfrm flipV="1">
          <a:off x="1130300" y="6354572"/>
          <a:ext cx="889000" cy="7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130636</xdr:rowOff>
    </xdr:from>
    <xdr:ext cx="469744" cy="259045"/>
    <xdr:sp macro="" textlink="">
      <xdr:nvSpPr>
        <xdr:cNvPr id="72" name="テキスト ボックス 71"/>
        <xdr:cNvSpPr txBox="1"/>
      </xdr:nvSpPr>
      <xdr:spPr>
        <a:xfrm>
          <a:off x="1784428" y="595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130255</xdr:rowOff>
    </xdr:from>
    <xdr:ext cx="469744" cy="259045"/>
    <xdr:sp macro="" textlink="">
      <xdr:nvSpPr>
        <xdr:cNvPr id="74" name="テキスト ボックス 73"/>
        <xdr:cNvSpPr txBox="1"/>
      </xdr:nvSpPr>
      <xdr:spPr>
        <a:xfrm>
          <a:off x="895428" y="595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15177</xdr:rowOff>
    </xdr:from>
    <xdr:to>
      <xdr:col>24</xdr:col>
      <xdr:colOff>114300</xdr:colOff>
      <xdr:row>36</xdr:row>
      <xdr:rowOff>116777</xdr:rowOff>
    </xdr:to>
    <xdr:sp macro="" textlink="">
      <xdr:nvSpPr>
        <xdr:cNvPr id="80" name="楕円 79"/>
        <xdr:cNvSpPr/>
      </xdr:nvSpPr>
      <xdr:spPr>
        <a:xfrm>
          <a:off x="4584700" y="618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165054</xdr:rowOff>
    </xdr:from>
    <xdr:ext cx="469744" cy="259045"/>
    <xdr:sp macro="" textlink="">
      <xdr:nvSpPr>
        <xdr:cNvPr id="81" name="議会費該当値テキスト"/>
        <xdr:cNvSpPr txBox="1"/>
      </xdr:nvSpPr>
      <xdr:spPr>
        <a:xfrm>
          <a:off x="4686300" y="616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74232</xdr:rowOff>
    </xdr:from>
    <xdr:to>
      <xdr:col>20</xdr:col>
      <xdr:colOff>38100</xdr:colOff>
      <xdr:row>37</xdr:row>
      <xdr:rowOff>4382</xdr:rowOff>
    </xdr:to>
    <xdr:sp macro="" textlink="">
      <xdr:nvSpPr>
        <xdr:cNvPr id="82" name="楕円 81"/>
        <xdr:cNvSpPr/>
      </xdr:nvSpPr>
      <xdr:spPr>
        <a:xfrm>
          <a:off x="3746500" y="624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166959</xdr:rowOff>
    </xdr:from>
    <xdr:ext cx="469744" cy="259045"/>
    <xdr:sp macro="" textlink="">
      <xdr:nvSpPr>
        <xdr:cNvPr id="83" name="テキスト ボックス 82"/>
        <xdr:cNvSpPr txBox="1"/>
      </xdr:nvSpPr>
      <xdr:spPr>
        <a:xfrm>
          <a:off x="3562428" y="6339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60897</xdr:rowOff>
    </xdr:from>
    <xdr:to>
      <xdr:col>15</xdr:col>
      <xdr:colOff>101600</xdr:colOff>
      <xdr:row>36</xdr:row>
      <xdr:rowOff>162497</xdr:rowOff>
    </xdr:to>
    <xdr:sp macro="" textlink="">
      <xdr:nvSpPr>
        <xdr:cNvPr id="84" name="楕円 83"/>
        <xdr:cNvSpPr/>
      </xdr:nvSpPr>
      <xdr:spPr>
        <a:xfrm>
          <a:off x="2857500" y="623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153624</xdr:rowOff>
    </xdr:from>
    <xdr:ext cx="469744" cy="259045"/>
    <xdr:sp macro="" textlink="">
      <xdr:nvSpPr>
        <xdr:cNvPr id="85" name="テキスト ボックス 84"/>
        <xdr:cNvSpPr txBox="1"/>
      </xdr:nvSpPr>
      <xdr:spPr>
        <a:xfrm>
          <a:off x="2673428" y="6325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131572</xdr:rowOff>
    </xdr:from>
    <xdr:to>
      <xdr:col>10</xdr:col>
      <xdr:colOff>165100</xdr:colOff>
      <xdr:row>37</xdr:row>
      <xdr:rowOff>61722</xdr:rowOff>
    </xdr:to>
    <xdr:sp macro="" textlink="">
      <xdr:nvSpPr>
        <xdr:cNvPr id="86" name="楕円 85"/>
        <xdr:cNvSpPr/>
      </xdr:nvSpPr>
      <xdr:spPr>
        <a:xfrm>
          <a:off x="1968500" y="630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52849</xdr:rowOff>
    </xdr:from>
    <xdr:ext cx="469744" cy="259045"/>
    <xdr:sp macro="" textlink="">
      <xdr:nvSpPr>
        <xdr:cNvPr id="87" name="テキスト ボックス 86"/>
        <xdr:cNvSpPr txBox="1"/>
      </xdr:nvSpPr>
      <xdr:spPr>
        <a:xfrm>
          <a:off x="1784428" y="6396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32322</xdr:rowOff>
    </xdr:from>
    <xdr:to>
      <xdr:col>6</xdr:col>
      <xdr:colOff>38100</xdr:colOff>
      <xdr:row>37</xdr:row>
      <xdr:rowOff>133922</xdr:rowOff>
    </xdr:to>
    <xdr:sp macro="" textlink="">
      <xdr:nvSpPr>
        <xdr:cNvPr id="88" name="楕円 87"/>
        <xdr:cNvSpPr/>
      </xdr:nvSpPr>
      <xdr:spPr>
        <a:xfrm>
          <a:off x="1079500" y="6375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125048</xdr:rowOff>
    </xdr:from>
    <xdr:ext cx="469744" cy="259045"/>
    <xdr:sp macro="" textlink="">
      <xdr:nvSpPr>
        <xdr:cNvPr id="89" name="テキスト ボックス 88"/>
        <xdr:cNvSpPr txBox="1"/>
      </xdr:nvSpPr>
      <xdr:spPr>
        <a:xfrm>
          <a:off x="895428" y="6468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56435</xdr:rowOff>
    </xdr:from>
    <xdr:to>
      <xdr:col>24</xdr:col>
      <xdr:colOff>63500</xdr:colOff>
      <xdr:row>58</xdr:row>
      <xdr:rowOff>78094</xdr:rowOff>
    </xdr:to>
    <xdr:cxnSp macro="">
      <xdr:nvCxnSpPr>
        <xdr:cNvPr id="118" name="直線コネクタ 117"/>
        <xdr:cNvCxnSpPr/>
      </xdr:nvCxnSpPr>
      <xdr:spPr>
        <a:xfrm flipV="1">
          <a:off x="3797300" y="10000535"/>
          <a:ext cx="838200" cy="2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74199</xdr:rowOff>
    </xdr:from>
    <xdr:to>
      <xdr:col>19</xdr:col>
      <xdr:colOff>177800</xdr:colOff>
      <xdr:row>58</xdr:row>
      <xdr:rowOff>78094</xdr:rowOff>
    </xdr:to>
    <xdr:cxnSp macro="">
      <xdr:nvCxnSpPr>
        <xdr:cNvPr id="121" name="直線コネクタ 120"/>
        <xdr:cNvCxnSpPr/>
      </xdr:nvCxnSpPr>
      <xdr:spPr>
        <a:xfrm>
          <a:off x="2908300" y="10018299"/>
          <a:ext cx="889000" cy="3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74199</xdr:rowOff>
    </xdr:from>
    <xdr:to>
      <xdr:col>15</xdr:col>
      <xdr:colOff>50800</xdr:colOff>
      <xdr:row>58</xdr:row>
      <xdr:rowOff>101686</xdr:rowOff>
    </xdr:to>
    <xdr:cxnSp macro="">
      <xdr:nvCxnSpPr>
        <xdr:cNvPr id="124" name="直線コネクタ 123"/>
        <xdr:cNvCxnSpPr/>
      </xdr:nvCxnSpPr>
      <xdr:spPr>
        <a:xfrm flipV="1">
          <a:off x="2019300" y="10018299"/>
          <a:ext cx="889000" cy="2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41122</xdr:rowOff>
    </xdr:from>
    <xdr:to>
      <xdr:col>10</xdr:col>
      <xdr:colOff>114300</xdr:colOff>
      <xdr:row>58</xdr:row>
      <xdr:rowOff>101686</xdr:rowOff>
    </xdr:to>
    <xdr:cxnSp macro="">
      <xdr:nvCxnSpPr>
        <xdr:cNvPr id="127" name="直線コネクタ 126"/>
        <xdr:cNvCxnSpPr/>
      </xdr:nvCxnSpPr>
      <xdr:spPr>
        <a:xfrm>
          <a:off x="1130300" y="9813772"/>
          <a:ext cx="889000" cy="23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17218</xdr:rowOff>
    </xdr:from>
    <xdr:ext cx="599010" cy="259045"/>
    <xdr:sp macro="" textlink="">
      <xdr:nvSpPr>
        <xdr:cNvPr id="131" name="テキスト ボックス 130"/>
        <xdr:cNvSpPr txBox="1"/>
      </xdr:nvSpPr>
      <xdr:spPr>
        <a:xfrm>
          <a:off x="830795" y="944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5635</xdr:rowOff>
    </xdr:from>
    <xdr:to>
      <xdr:col>24</xdr:col>
      <xdr:colOff>114300</xdr:colOff>
      <xdr:row>58</xdr:row>
      <xdr:rowOff>107235</xdr:rowOff>
    </xdr:to>
    <xdr:sp macro="" textlink="">
      <xdr:nvSpPr>
        <xdr:cNvPr id="137" name="楕円 136"/>
        <xdr:cNvSpPr/>
      </xdr:nvSpPr>
      <xdr:spPr>
        <a:xfrm>
          <a:off x="4584700" y="994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92012</xdr:rowOff>
    </xdr:from>
    <xdr:ext cx="534377" cy="259045"/>
    <xdr:sp macro="" textlink="">
      <xdr:nvSpPr>
        <xdr:cNvPr id="138" name="総務費該当値テキスト"/>
        <xdr:cNvSpPr txBox="1"/>
      </xdr:nvSpPr>
      <xdr:spPr>
        <a:xfrm>
          <a:off x="4686300" y="986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27294</xdr:rowOff>
    </xdr:from>
    <xdr:to>
      <xdr:col>20</xdr:col>
      <xdr:colOff>38100</xdr:colOff>
      <xdr:row>58</xdr:row>
      <xdr:rowOff>128894</xdr:rowOff>
    </xdr:to>
    <xdr:sp macro="" textlink="">
      <xdr:nvSpPr>
        <xdr:cNvPr id="139" name="楕円 138"/>
        <xdr:cNvSpPr/>
      </xdr:nvSpPr>
      <xdr:spPr>
        <a:xfrm>
          <a:off x="3746500" y="997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120021</xdr:rowOff>
    </xdr:from>
    <xdr:ext cx="534377" cy="259045"/>
    <xdr:sp macro="" textlink="">
      <xdr:nvSpPr>
        <xdr:cNvPr id="140" name="テキスト ボックス 139"/>
        <xdr:cNvSpPr txBox="1"/>
      </xdr:nvSpPr>
      <xdr:spPr>
        <a:xfrm>
          <a:off x="3530111" y="10064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23399</xdr:rowOff>
    </xdr:from>
    <xdr:to>
      <xdr:col>15</xdr:col>
      <xdr:colOff>101600</xdr:colOff>
      <xdr:row>58</xdr:row>
      <xdr:rowOff>124999</xdr:rowOff>
    </xdr:to>
    <xdr:sp macro="" textlink="">
      <xdr:nvSpPr>
        <xdr:cNvPr id="141" name="楕円 140"/>
        <xdr:cNvSpPr/>
      </xdr:nvSpPr>
      <xdr:spPr>
        <a:xfrm>
          <a:off x="2857500" y="996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116126</xdr:rowOff>
    </xdr:from>
    <xdr:ext cx="534377" cy="259045"/>
    <xdr:sp macro="" textlink="">
      <xdr:nvSpPr>
        <xdr:cNvPr id="142" name="テキスト ボックス 141"/>
        <xdr:cNvSpPr txBox="1"/>
      </xdr:nvSpPr>
      <xdr:spPr>
        <a:xfrm>
          <a:off x="2641111" y="1006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50886</xdr:rowOff>
    </xdr:from>
    <xdr:to>
      <xdr:col>10</xdr:col>
      <xdr:colOff>165100</xdr:colOff>
      <xdr:row>58</xdr:row>
      <xdr:rowOff>152486</xdr:rowOff>
    </xdr:to>
    <xdr:sp macro="" textlink="">
      <xdr:nvSpPr>
        <xdr:cNvPr id="143" name="楕円 142"/>
        <xdr:cNvSpPr/>
      </xdr:nvSpPr>
      <xdr:spPr>
        <a:xfrm>
          <a:off x="1968500" y="999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143613</xdr:rowOff>
    </xdr:from>
    <xdr:ext cx="534377" cy="259045"/>
    <xdr:sp macro="" textlink="">
      <xdr:nvSpPr>
        <xdr:cNvPr id="144" name="テキスト ボックス 143"/>
        <xdr:cNvSpPr txBox="1"/>
      </xdr:nvSpPr>
      <xdr:spPr>
        <a:xfrm>
          <a:off x="1752111" y="1008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161772</xdr:rowOff>
    </xdr:from>
    <xdr:to>
      <xdr:col>6</xdr:col>
      <xdr:colOff>38100</xdr:colOff>
      <xdr:row>57</xdr:row>
      <xdr:rowOff>91922</xdr:rowOff>
    </xdr:to>
    <xdr:sp macro="" textlink="">
      <xdr:nvSpPr>
        <xdr:cNvPr id="145" name="楕円 144"/>
        <xdr:cNvSpPr/>
      </xdr:nvSpPr>
      <xdr:spPr>
        <a:xfrm>
          <a:off x="1079500" y="976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83049</xdr:rowOff>
    </xdr:from>
    <xdr:ext cx="599010" cy="259045"/>
    <xdr:sp macro="" textlink="">
      <xdr:nvSpPr>
        <xdr:cNvPr id="146" name="テキスト ボックス 145"/>
        <xdr:cNvSpPr txBox="1"/>
      </xdr:nvSpPr>
      <xdr:spPr>
        <a:xfrm>
          <a:off x="830795" y="9855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65953</xdr:rowOff>
    </xdr:from>
    <xdr:to>
      <xdr:col>24</xdr:col>
      <xdr:colOff>62865</xdr:colOff>
      <xdr:row>77</xdr:row>
      <xdr:rowOff>87807</xdr:rowOff>
    </xdr:to>
    <xdr:cxnSp macro="">
      <xdr:nvCxnSpPr>
        <xdr:cNvPr id="169" name="直線コネクタ 168"/>
        <xdr:cNvCxnSpPr/>
      </xdr:nvCxnSpPr>
      <xdr:spPr>
        <a:xfrm flipV="1">
          <a:off x="4633595" y="12410353"/>
          <a:ext cx="1270" cy="879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91634</xdr:rowOff>
    </xdr:from>
    <xdr:ext cx="599010" cy="259045"/>
    <xdr:sp macro="" textlink="">
      <xdr:nvSpPr>
        <xdr:cNvPr id="170" name="民生費最小値テキスト"/>
        <xdr:cNvSpPr txBox="1"/>
      </xdr:nvSpPr>
      <xdr:spPr>
        <a:xfrm>
          <a:off x="4686300" y="13293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87807</xdr:rowOff>
    </xdr:from>
    <xdr:to>
      <xdr:col>24</xdr:col>
      <xdr:colOff>152400</xdr:colOff>
      <xdr:row>77</xdr:row>
      <xdr:rowOff>87807</xdr:rowOff>
    </xdr:to>
    <xdr:cxnSp macro="">
      <xdr:nvCxnSpPr>
        <xdr:cNvPr id="171" name="直線コネクタ 170"/>
        <xdr:cNvCxnSpPr/>
      </xdr:nvCxnSpPr>
      <xdr:spPr>
        <a:xfrm>
          <a:off x="4546600" y="13289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12630</xdr:rowOff>
    </xdr:from>
    <xdr:ext cx="599010" cy="259045"/>
    <xdr:sp macro="" textlink="">
      <xdr:nvSpPr>
        <xdr:cNvPr id="172" name="民生費最大値テキスト"/>
        <xdr:cNvSpPr txBox="1"/>
      </xdr:nvSpPr>
      <xdr:spPr>
        <a:xfrm>
          <a:off x="4686300" y="12185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65953</xdr:rowOff>
    </xdr:from>
    <xdr:to>
      <xdr:col>24</xdr:col>
      <xdr:colOff>152400</xdr:colOff>
      <xdr:row>72</xdr:row>
      <xdr:rowOff>65953</xdr:rowOff>
    </xdr:to>
    <xdr:cxnSp macro="">
      <xdr:nvCxnSpPr>
        <xdr:cNvPr id="173" name="直線コネクタ 172"/>
        <xdr:cNvCxnSpPr/>
      </xdr:nvCxnSpPr>
      <xdr:spPr>
        <a:xfrm>
          <a:off x="4546600" y="12410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34334</xdr:rowOff>
    </xdr:from>
    <xdr:to>
      <xdr:col>24</xdr:col>
      <xdr:colOff>63500</xdr:colOff>
      <xdr:row>77</xdr:row>
      <xdr:rowOff>88508</xdr:rowOff>
    </xdr:to>
    <xdr:cxnSp macro="">
      <xdr:nvCxnSpPr>
        <xdr:cNvPr id="174" name="直線コネクタ 173"/>
        <xdr:cNvCxnSpPr/>
      </xdr:nvCxnSpPr>
      <xdr:spPr>
        <a:xfrm flipV="1">
          <a:off x="3797300" y="13235984"/>
          <a:ext cx="838200" cy="5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139909</xdr:rowOff>
    </xdr:from>
    <xdr:ext cx="599010" cy="259045"/>
    <xdr:sp macro="" textlink="">
      <xdr:nvSpPr>
        <xdr:cNvPr id="175" name="民生費平均値テキスト"/>
        <xdr:cNvSpPr txBox="1"/>
      </xdr:nvSpPr>
      <xdr:spPr>
        <a:xfrm>
          <a:off x="4686300" y="128272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117032</xdr:rowOff>
    </xdr:from>
    <xdr:to>
      <xdr:col>24</xdr:col>
      <xdr:colOff>114300</xdr:colOff>
      <xdr:row>76</xdr:row>
      <xdr:rowOff>47182</xdr:rowOff>
    </xdr:to>
    <xdr:sp macro="" textlink="">
      <xdr:nvSpPr>
        <xdr:cNvPr id="176" name="フローチャート: 判断 175"/>
        <xdr:cNvSpPr/>
      </xdr:nvSpPr>
      <xdr:spPr>
        <a:xfrm>
          <a:off x="4584700" y="1297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88508</xdr:rowOff>
    </xdr:from>
    <xdr:to>
      <xdr:col>19</xdr:col>
      <xdr:colOff>177800</xdr:colOff>
      <xdr:row>77</xdr:row>
      <xdr:rowOff>132832</xdr:rowOff>
    </xdr:to>
    <xdr:cxnSp macro="">
      <xdr:nvCxnSpPr>
        <xdr:cNvPr id="177" name="直線コネクタ 176"/>
        <xdr:cNvCxnSpPr/>
      </xdr:nvCxnSpPr>
      <xdr:spPr>
        <a:xfrm flipV="1">
          <a:off x="2908300" y="13290158"/>
          <a:ext cx="889000" cy="44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169706</xdr:rowOff>
    </xdr:from>
    <xdr:to>
      <xdr:col>20</xdr:col>
      <xdr:colOff>38100</xdr:colOff>
      <xdr:row>76</xdr:row>
      <xdr:rowOff>99856</xdr:rowOff>
    </xdr:to>
    <xdr:sp macro="" textlink="">
      <xdr:nvSpPr>
        <xdr:cNvPr id="178" name="フローチャート: 判断 177"/>
        <xdr:cNvSpPr/>
      </xdr:nvSpPr>
      <xdr:spPr>
        <a:xfrm>
          <a:off x="3746500" y="1302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116382</xdr:rowOff>
    </xdr:from>
    <xdr:ext cx="599010" cy="259045"/>
    <xdr:sp macro="" textlink="">
      <xdr:nvSpPr>
        <xdr:cNvPr id="179" name="テキスト ボックス 178"/>
        <xdr:cNvSpPr txBox="1"/>
      </xdr:nvSpPr>
      <xdr:spPr>
        <a:xfrm>
          <a:off x="3497795" y="12803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95717</xdr:rowOff>
    </xdr:from>
    <xdr:to>
      <xdr:col>15</xdr:col>
      <xdr:colOff>50800</xdr:colOff>
      <xdr:row>77</xdr:row>
      <xdr:rowOff>132832</xdr:rowOff>
    </xdr:to>
    <xdr:cxnSp macro="">
      <xdr:nvCxnSpPr>
        <xdr:cNvPr id="180" name="直線コネクタ 179"/>
        <xdr:cNvCxnSpPr/>
      </xdr:nvCxnSpPr>
      <xdr:spPr>
        <a:xfrm>
          <a:off x="2019300" y="13297367"/>
          <a:ext cx="889000" cy="37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44647</xdr:rowOff>
    </xdr:from>
    <xdr:to>
      <xdr:col>15</xdr:col>
      <xdr:colOff>101600</xdr:colOff>
      <xdr:row>76</xdr:row>
      <xdr:rowOff>146247</xdr:rowOff>
    </xdr:to>
    <xdr:sp macro="" textlink="">
      <xdr:nvSpPr>
        <xdr:cNvPr id="181" name="フローチャート: 判断 180"/>
        <xdr:cNvSpPr/>
      </xdr:nvSpPr>
      <xdr:spPr>
        <a:xfrm>
          <a:off x="2857500" y="13074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162775</xdr:rowOff>
    </xdr:from>
    <xdr:ext cx="599010" cy="259045"/>
    <xdr:sp macro="" textlink="">
      <xdr:nvSpPr>
        <xdr:cNvPr id="182" name="テキスト ボックス 181"/>
        <xdr:cNvSpPr txBox="1"/>
      </xdr:nvSpPr>
      <xdr:spPr>
        <a:xfrm>
          <a:off x="2608795" y="12850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95717</xdr:rowOff>
    </xdr:from>
    <xdr:to>
      <xdr:col>10</xdr:col>
      <xdr:colOff>114300</xdr:colOff>
      <xdr:row>78</xdr:row>
      <xdr:rowOff>37109</xdr:rowOff>
    </xdr:to>
    <xdr:cxnSp macro="">
      <xdr:nvCxnSpPr>
        <xdr:cNvPr id="183" name="直線コネクタ 182"/>
        <xdr:cNvCxnSpPr/>
      </xdr:nvCxnSpPr>
      <xdr:spPr>
        <a:xfrm flipV="1">
          <a:off x="1130300" y="13297367"/>
          <a:ext cx="889000" cy="11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14728</xdr:rowOff>
    </xdr:from>
    <xdr:to>
      <xdr:col>10</xdr:col>
      <xdr:colOff>165100</xdr:colOff>
      <xdr:row>76</xdr:row>
      <xdr:rowOff>116328</xdr:rowOff>
    </xdr:to>
    <xdr:sp macro="" textlink="">
      <xdr:nvSpPr>
        <xdr:cNvPr id="184" name="フローチャート: 判断 183"/>
        <xdr:cNvSpPr/>
      </xdr:nvSpPr>
      <xdr:spPr>
        <a:xfrm>
          <a:off x="1968500" y="13044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132856</xdr:rowOff>
    </xdr:from>
    <xdr:ext cx="599010" cy="259045"/>
    <xdr:sp macro="" textlink="">
      <xdr:nvSpPr>
        <xdr:cNvPr id="185" name="テキスト ボックス 184"/>
        <xdr:cNvSpPr txBox="1"/>
      </xdr:nvSpPr>
      <xdr:spPr>
        <a:xfrm>
          <a:off x="1719795" y="12820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131936</xdr:rowOff>
    </xdr:from>
    <xdr:to>
      <xdr:col>6</xdr:col>
      <xdr:colOff>38100</xdr:colOff>
      <xdr:row>77</xdr:row>
      <xdr:rowOff>62086</xdr:rowOff>
    </xdr:to>
    <xdr:sp macro="" textlink="">
      <xdr:nvSpPr>
        <xdr:cNvPr id="186" name="フローチャート: 判断 185"/>
        <xdr:cNvSpPr/>
      </xdr:nvSpPr>
      <xdr:spPr>
        <a:xfrm>
          <a:off x="1079500" y="1316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78613</xdr:rowOff>
    </xdr:from>
    <xdr:ext cx="599010" cy="259045"/>
    <xdr:sp macro="" textlink="">
      <xdr:nvSpPr>
        <xdr:cNvPr id="187" name="テキスト ボックス 186"/>
        <xdr:cNvSpPr txBox="1"/>
      </xdr:nvSpPr>
      <xdr:spPr>
        <a:xfrm>
          <a:off x="830795" y="12937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154984</xdr:rowOff>
    </xdr:from>
    <xdr:to>
      <xdr:col>24</xdr:col>
      <xdr:colOff>114300</xdr:colOff>
      <xdr:row>77</xdr:row>
      <xdr:rowOff>85134</xdr:rowOff>
    </xdr:to>
    <xdr:sp macro="" textlink="">
      <xdr:nvSpPr>
        <xdr:cNvPr id="193" name="楕円 192"/>
        <xdr:cNvSpPr/>
      </xdr:nvSpPr>
      <xdr:spPr>
        <a:xfrm>
          <a:off x="4584700" y="13185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69911</xdr:rowOff>
    </xdr:from>
    <xdr:ext cx="599010" cy="259045"/>
    <xdr:sp macro="" textlink="">
      <xdr:nvSpPr>
        <xdr:cNvPr id="194" name="民生費該当値テキスト"/>
        <xdr:cNvSpPr txBox="1"/>
      </xdr:nvSpPr>
      <xdr:spPr>
        <a:xfrm>
          <a:off x="4686300" y="13100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37708</xdr:rowOff>
    </xdr:from>
    <xdr:to>
      <xdr:col>20</xdr:col>
      <xdr:colOff>38100</xdr:colOff>
      <xdr:row>77</xdr:row>
      <xdr:rowOff>139308</xdr:rowOff>
    </xdr:to>
    <xdr:sp macro="" textlink="">
      <xdr:nvSpPr>
        <xdr:cNvPr id="195" name="楕円 194"/>
        <xdr:cNvSpPr/>
      </xdr:nvSpPr>
      <xdr:spPr>
        <a:xfrm>
          <a:off x="3746500" y="1323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130435</xdr:rowOff>
    </xdr:from>
    <xdr:ext cx="599010" cy="259045"/>
    <xdr:sp macro="" textlink="">
      <xdr:nvSpPr>
        <xdr:cNvPr id="196" name="テキスト ボックス 195"/>
        <xdr:cNvSpPr txBox="1"/>
      </xdr:nvSpPr>
      <xdr:spPr>
        <a:xfrm>
          <a:off x="3497795" y="13332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82032</xdr:rowOff>
    </xdr:from>
    <xdr:to>
      <xdr:col>15</xdr:col>
      <xdr:colOff>101600</xdr:colOff>
      <xdr:row>78</xdr:row>
      <xdr:rowOff>12182</xdr:rowOff>
    </xdr:to>
    <xdr:sp macro="" textlink="">
      <xdr:nvSpPr>
        <xdr:cNvPr id="197" name="楕円 196"/>
        <xdr:cNvSpPr/>
      </xdr:nvSpPr>
      <xdr:spPr>
        <a:xfrm>
          <a:off x="2857500" y="1328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3309</xdr:rowOff>
    </xdr:from>
    <xdr:ext cx="599010" cy="259045"/>
    <xdr:sp macro="" textlink="">
      <xdr:nvSpPr>
        <xdr:cNvPr id="198" name="テキスト ボックス 197"/>
        <xdr:cNvSpPr txBox="1"/>
      </xdr:nvSpPr>
      <xdr:spPr>
        <a:xfrm>
          <a:off x="2608795" y="1337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44917</xdr:rowOff>
    </xdr:from>
    <xdr:to>
      <xdr:col>10</xdr:col>
      <xdr:colOff>165100</xdr:colOff>
      <xdr:row>77</xdr:row>
      <xdr:rowOff>146517</xdr:rowOff>
    </xdr:to>
    <xdr:sp macro="" textlink="">
      <xdr:nvSpPr>
        <xdr:cNvPr id="199" name="楕円 198"/>
        <xdr:cNvSpPr/>
      </xdr:nvSpPr>
      <xdr:spPr>
        <a:xfrm>
          <a:off x="1968500" y="13246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137644</xdr:rowOff>
    </xdr:from>
    <xdr:ext cx="599010" cy="259045"/>
    <xdr:sp macro="" textlink="">
      <xdr:nvSpPr>
        <xdr:cNvPr id="200" name="テキスト ボックス 199"/>
        <xdr:cNvSpPr txBox="1"/>
      </xdr:nvSpPr>
      <xdr:spPr>
        <a:xfrm>
          <a:off x="1719795" y="13339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157759</xdr:rowOff>
    </xdr:from>
    <xdr:to>
      <xdr:col>6</xdr:col>
      <xdr:colOff>38100</xdr:colOff>
      <xdr:row>78</xdr:row>
      <xdr:rowOff>87909</xdr:rowOff>
    </xdr:to>
    <xdr:sp macro="" textlink="">
      <xdr:nvSpPr>
        <xdr:cNvPr id="201" name="楕円 200"/>
        <xdr:cNvSpPr/>
      </xdr:nvSpPr>
      <xdr:spPr>
        <a:xfrm>
          <a:off x="1079500" y="1335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79036</xdr:rowOff>
    </xdr:from>
    <xdr:ext cx="599010" cy="259045"/>
    <xdr:sp macro="" textlink="">
      <xdr:nvSpPr>
        <xdr:cNvPr id="202" name="テキスト ボックス 201"/>
        <xdr:cNvSpPr txBox="1"/>
      </xdr:nvSpPr>
      <xdr:spPr>
        <a:xfrm>
          <a:off x="830795" y="13452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4" name="直線コネクタ 223"/>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5" name="衛生費最小値テキスト"/>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6" name="直線コネクタ 225"/>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7" name="衛生費最大値テキスト"/>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28" name="直線コネクタ 227"/>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126757</xdr:rowOff>
    </xdr:from>
    <xdr:to>
      <xdr:col>24</xdr:col>
      <xdr:colOff>63500</xdr:colOff>
      <xdr:row>97</xdr:row>
      <xdr:rowOff>146650</xdr:rowOff>
    </xdr:to>
    <xdr:cxnSp macro="">
      <xdr:nvCxnSpPr>
        <xdr:cNvPr id="229" name="直線コネクタ 228"/>
        <xdr:cNvCxnSpPr/>
      </xdr:nvCxnSpPr>
      <xdr:spPr>
        <a:xfrm flipV="1">
          <a:off x="3797300" y="16757407"/>
          <a:ext cx="838200" cy="1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0" name="衛生費平均値テキスト"/>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1" name="フローチャート: 判断 230"/>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113264</xdr:rowOff>
    </xdr:from>
    <xdr:to>
      <xdr:col>19</xdr:col>
      <xdr:colOff>177800</xdr:colOff>
      <xdr:row>97</xdr:row>
      <xdr:rowOff>146650</xdr:rowOff>
    </xdr:to>
    <xdr:cxnSp macro="">
      <xdr:nvCxnSpPr>
        <xdr:cNvPr id="232" name="直線コネクタ 231"/>
        <xdr:cNvCxnSpPr/>
      </xdr:nvCxnSpPr>
      <xdr:spPr>
        <a:xfrm>
          <a:off x="2908300" y="16743914"/>
          <a:ext cx="889000" cy="33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3" name="フローチャート: 判断 232"/>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4" name="テキスト ボックス 233"/>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100682</xdr:rowOff>
    </xdr:from>
    <xdr:to>
      <xdr:col>15</xdr:col>
      <xdr:colOff>50800</xdr:colOff>
      <xdr:row>97</xdr:row>
      <xdr:rowOff>113264</xdr:rowOff>
    </xdr:to>
    <xdr:cxnSp macro="">
      <xdr:nvCxnSpPr>
        <xdr:cNvPr id="235" name="直線コネクタ 234"/>
        <xdr:cNvCxnSpPr/>
      </xdr:nvCxnSpPr>
      <xdr:spPr>
        <a:xfrm>
          <a:off x="2019300" y="16731332"/>
          <a:ext cx="889000" cy="12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6" name="フローチャート: 判断 235"/>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7" name="テキスト ボックス 236"/>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100682</xdr:rowOff>
    </xdr:from>
    <xdr:to>
      <xdr:col>10</xdr:col>
      <xdr:colOff>114300</xdr:colOff>
      <xdr:row>98</xdr:row>
      <xdr:rowOff>3390</xdr:rowOff>
    </xdr:to>
    <xdr:cxnSp macro="">
      <xdr:nvCxnSpPr>
        <xdr:cNvPr id="238" name="直線コネクタ 237"/>
        <xdr:cNvCxnSpPr/>
      </xdr:nvCxnSpPr>
      <xdr:spPr>
        <a:xfrm flipV="1">
          <a:off x="1130300" y="16731332"/>
          <a:ext cx="889000" cy="74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39" name="フローチャート: 判断 238"/>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0" name="テキスト ボックス 239"/>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1" name="フローチャート: 判断 240"/>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99741</xdr:rowOff>
    </xdr:from>
    <xdr:ext cx="534377" cy="259045"/>
    <xdr:sp macro="" textlink="">
      <xdr:nvSpPr>
        <xdr:cNvPr id="242" name="テキスト ボックス 241"/>
        <xdr:cNvSpPr txBox="1"/>
      </xdr:nvSpPr>
      <xdr:spPr>
        <a:xfrm>
          <a:off x="863111" y="1638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75957</xdr:rowOff>
    </xdr:from>
    <xdr:to>
      <xdr:col>24</xdr:col>
      <xdr:colOff>114300</xdr:colOff>
      <xdr:row>98</xdr:row>
      <xdr:rowOff>6107</xdr:rowOff>
    </xdr:to>
    <xdr:sp macro="" textlink="">
      <xdr:nvSpPr>
        <xdr:cNvPr id="248" name="楕円 247"/>
        <xdr:cNvSpPr/>
      </xdr:nvSpPr>
      <xdr:spPr>
        <a:xfrm>
          <a:off x="4584700" y="1670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162334</xdr:rowOff>
    </xdr:from>
    <xdr:ext cx="534377" cy="259045"/>
    <xdr:sp macro="" textlink="">
      <xdr:nvSpPr>
        <xdr:cNvPr id="249" name="衛生費該当値テキスト"/>
        <xdr:cNvSpPr txBox="1"/>
      </xdr:nvSpPr>
      <xdr:spPr>
        <a:xfrm>
          <a:off x="4686300" y="16621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95850</xdr:rowOff>
    </xdr:from>
    <xdr:to>
      <xdr:col>20</xdr:col>
      <xdr:colOff>38100</xdr:colOff>
      <xdr:row>98</xdr:row>
      <xdr:rowOff>26000</xdr:rowOff>
    </xdr:to>
    <xdr:sp macro="" textlink="">
      <xdr:nvSpPr>
        <xdr:cNvPr id="250" name="楕円 249"/>
        <xdr:cNvSpPr/>
      </xdr:nvSpPr>
      <xdr:spPr>
        <a:xfrm>
          <a:off x="3746500" y="1672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17127</xdr:rowOff>
    </xdr:from>
    <xdr:ext cx="534377" cy="259045"/>
    <xdr:sp macro="" textlink="">
      <xdr:nvSpPr>
        <xdr:cNvPr id="251" name="テキスト ボックス 250"/>
        <xdr:cNvSpPr txBox="1"/>
      </xdr:nvSpPr>
      <xdr:spPr>
        <a:xfrm>
          <a:off x="3530111" y="16819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62464</xdr:rowOff>
    </xdr:from>
    <xdr:to>
      <xdr:col>15</xdr:col>
      <xdr:colOff>101600</xdr:colOff>
      <xdr:row>97</xdr:row>
      <xdr:rowOff>164064</xdr:rowOff>
    </xdr:to>
    <xdr:sp macro="" textlink="">
      <xdr:nvSpPr>
        <xdr:cNvPr id="252" name="楕円 251"/>
        <xdr:cNvSpPr/>
      </xdr:nvSpPr>
      <xdr:spPr>
        <a:xfrm>
          <a:off x="2857500" y="1669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155191</xdr:rowOff>
    </xdr:from>
    <xdr:ext cx="534377" cy="259045"/>
    <xdr:sp macro="" textlink="">
      <xdr:nvSpPr>
        <xdr:cNvPr id="253" name="テキスト ボックス 252"/>
        <xdr:cNvSpPr txBox="1"/>
      </xdr:nvSpPr>
      <xdr:spPr>
        <a:xfrm>
          <a:off x="2641111" y="16785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49882</xdr:rowOff>
    </xdr:from>
    <xdr:to>
      <xdr:col>10</xdr:col>
      <xdr:colOff>165100</xdr:colOff>
      <xdr:row>97</xdr:row>
      <xdr:rowOff>151482</xdr:rowOff>
    </xdr:to>
    <xdr:sp macro="" textlink="">
      <xdr:nvSpPr>
        <xdr:cNvPr id="254" name="楕円 253"/>
        <xdr:cNvSpPr/>
      </xdr:nvSpPr>
      <xdr:spPr>
        <a:xfrm>
          <a:off x="1968500" y="1668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142609</xdr:rowOff>
    </xdr:from>
    <xdr:ext cx="534377" cy="259045"/>
    <xdr:sp macro="" textlink="">
      <xdr:nvSpPr>
        <xdr:cNvPr id="255" name="テキスト ボックス 254"/>
        <xdr:cNvSpPr txBox="1"/>
      </xdr:nvSpPr>
      <xdr:spPr>
        <a:xfrm>
          <a:off x="1752111" y="1677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124040</xdr:rowOff>
    </xdr:from>
    <xdr:to>
      <xdr:col>6</xdr:col>
      <xdr:colOff>38100</xdr:colOff>
      <xdr:row>98</xdr:row>
      <xdr:rowOff>54190</xdr:rowOff>
    </xdr:to>
    <xdr:sp macro="" textlink="">
      <xdr:nvSpPr>
        <xdr:cNvPr id="256" name="楕円 255"/>
        <xdr:cNvSpPr/>
      </xdr:nvSpPr>
      <xdr:spPr>
        <a:xfrm>
          <a:off x="1079500" y="1675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45317</xdr:rowOff>
    </xdr:from>
    <xdr:ext cx="534377" cy="259045"/>
    <xdr:sp macro="" textlink="">
      <xdr:nvSpPr>
        <xdr:cNvPr id="257" name="テキスト ボックス 256"/>
        <xdr:cNvSpPr txBox="1"/>
      </xdr:nvSpPr>
      <xdr:spPr>
        <a:xfrm>
          <a:off x="863111" y="168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1" name="テキスト ボックス 270"/>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3" name="テキスト ボックス 272"/>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5" name="テキスト ボックス 274"/>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7" name="テキスト ボックス 276"/>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79" name="テキスト ボックス 278"/>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3" name="直線コネクタ 282"/>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4"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5" name="直線コネクタ 284"/>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6" name="労働費最大値テキスト"/>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7" name="直線コネクタ 286"/>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67854</xdr:rowOff>
    </xdr:from>
    <xdr:to>
      <xdr:col>55</xdr:col>
      <xdr:colOff>0</xdr:colOff>
      <xdr:row>39</xdr:row>
      <xdr:rowOff>97246</xdr:rowOff>
    </xdr:to>
    <xdr:cxnSp macro="">
      <xdr:nvCxnSpPr>
        <xdr:cNvPr id="288" name="直線コネクタ 287"/>
        <xdr:cNvCxnSpPr/>
      </xdr:nvCxnSpPr>
      <xdr:spPr>
        <a:xfrm>
          <a:off x="9639300" y="6754404"/>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89" name="労働費平均値テキスト"/>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0" name="フローチャート: 判断 289"/>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145905</xdr:rowOff>
    </xdr:from>
    <xdr:to>
      <xdr:col>50</xdr:col>
      <xdr:colOff>114300</xdr:colOff>
      <xdr:row>39</xdr:row>
      <xdr:rowOff>67854</xdr:rowOff>
    </xdr:to>
    <xdr:cxnSp macro="">
      <xdr:nvCxnSpPr>
        <xdr:cNvPr id="291" name="直線コネクタ 290"/>
        <xdr:cNvCxnSpPr/>
      </xdr:nvCxnSpPr>
      <xdr:spPr>
        <a:xfrm>
          <a:off x="8750300" y="6489555"/>
          <a:ext cx="889000" cy="264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2" name="フローチャート: 判断 291"/>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3" name="テキスト ボックス 292"/>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145905</xdr:rowOff>
    </xdr:from>
    <xdr:to>
      <xdr:col>45</xdr:col>
      <xdr:colOff>177800</xdr:colOff>
      <xdr:row>37</xdr:row>
      <xdr:rowOff>150804</xdr:rowOff>
    </xdr:to>
    <xdr:cxnSp macro="">
      <xdr:nvCxnSpPr>
        <xdr:cNvPr id="294" name="直線コネクタ 293"/>
        <xdr:cNvCxnSpPr/>
      </xdr:nvCxnSpPr>
      <xdr:spPr>
        <a:xfrm flipV="1">
          <a:off x="7861300" y="6489555"/>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5" name="フローチャート: 判断 294"/>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124151</xdr:rowOff>
    </xdr:from>
    <xdr:ext cx="378565" cy="259045"/>
    <xdr:sp macro="" textlink="">
      <xdr:nvSpPr>
        <xdr:cNvPr id="296" name="テキスト ボックス 295"/>
        <xdr:cNvSpPr txBox="1"/>
      </xdr:nvSpPr>
      <xdr:spPr>
        <a:xfrm>
          <a:off x="8561017" y="6639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150804</xdr:rowOff>
    </xdr:from>
    <xdr:to>
      <xdr:col>41</xdr:col>
      <xdr:colOff>50800</xdr:colOff>
      <xdr:row>37</xdr:row>
      <xdr:rowOff>152110</xdr:rowOff>
    </xdr:to>
    <xdr:cxnSp macro="">
      <xdr:nvCxnSpPr>
        <xdr:cNvPr id="297" name="直線コネクタ 296"/>
        <xdr:cNvCxnSpPr/>
      </xdr:nvCxnSpPr>
      <xdr:spPr>
        <a:xfrm flipV="1">
          <a:off x="6972300" y="6494454"/>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298" name="フローチャート: 判断 297"/>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71246</xdr:rowOff>
    </xdr:from>
    <xdr:ext cx="378565" cy="259045"/>
    <xdr:sp macro="" textlink="">
      <xdr:nvSpPr>
        <xdr:cNvPr id="299" name="テキスト ボックス 298"/>
        <xdr:cNvSpPr txBox="1"/>
      </xdr:nvSpPr>
      <xdr:spPr>
        <a:xfrm>
          <a:off x="7672017" y="6586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0" name="フローチャート: 判断 299"/>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141785</xdr:rowOff>
    </xdr:from>
    <xdr:ext cx="378565" cy="259045"/>
    <xdr:sp macro="" textlink="">
      <xdr:nvSpPr>
        <xdr:cNvPr id="301" name="テキスト ボックス 300"/>
        <xdr:cNvSpPr txBox="1"/>
      </xdr:nvSpPr>
      <xdr:spPr>
        <a:xfrm>
          <a:off x="6783017" y="6656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46446</xdr:rowOff>
    </xdr:from>
    <xdr:to>
      <xdr:col>55</xdr:col>
      <xdr:colOff>50800</xdr:colOff>
      <xdr:row>39</xdr:row>
      <xdr:rowOff>148046</xdr:rowOff>
    </xdr:to>
    <xdr:sp macro="" textlink="">
      <xdr:nvSpPr>
        <xdr:cNvPr id="307" name="楕円 306"/>
        <xdr:cNvSpPr/>
      </xdr:nvSpPr>
      <xdr:spPr>
        <a:xfrm>
          <a:off x="10426700" y="673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132823</xdr:rowOff>
    </xdr:from>
    <xdr:ext cx="249299" cy="259045"/>
    <xdr:sp macro="" textlink="">
      <xdr:nvSpPr>
        <xdr:cNvPr id="308" name="労働費該当値テキスト"/>
        <xdr:cNvSpPr txBox="1"/>
      </xdr:nvSpPr>
      <xdr:spPr>
        <a:xfrm>
          <a:off x="10528300" y="66479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17054</xdr:rowOff>
    </xdr:from>
    <xdr:to>
      <xdr:col>50</xdr:col>
      <xdr:colOff>165100</xdr:colOff>
      <xdr:row>39</xdr:row>
      <xdr:rowOff>118654</xdr:rowOff>
    </xdr:to>
    <xdr:sp macro="" textlink="">
      <xdr:nvSpPr>
        <xdr:cNvPr id="309" name="楕円 308"/>
        <xdr:cNvSpPr/>
      </xdr:nvSpPr>
      <xdr:spPr>
        <a:xfrm>
          <a:off x="9588500" y="670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109781</xdr:rowOff>
    </xdr:from>
    <xdr:ext cx="313932" cy="259045"/>
    <xdr:sp macro="" textlink="">
      <xdr:nvSpPr>
        <xdr:cNvPr id="310" name="テキスト ボックス 309"/>
        <xdr:cNvSpPr txBox="1"/>
      </xdr:nvSpPr>
      <xdr:spPr>
        <a:xfrm>
          <a:off x="9482333" y="679633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95105</xdr:rowOff>
    </xdr:from>
    <xdr:to>
      <xdr:col>46</xdr:col>
      <xdr:colOff>38100</xdr:colOff>
      <xdr:row>38</xdr:row>
      <xdr:rowOff>25255</xdr:rowOff>
    </xdr:to>
    <xdr:sp macro="" textlink="">
      <xdr:nvSpPr>
        <xdr:cNvPr id="311" name="楕円 310"/>
        <xdr:cNvSpPr/>
      </xdr:nvSpPr>
      <xdr:spPr>
        <a:xfrm>
          <a:off x="8699500" y="643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41782</xdr:rowOff>
    </xdr:from>
    <xdr:ext cx="378565" cy="259045"/>
    <xdr:sp macro="" textlink="">
      <xdr:nvSpPr>
        <xdr:cNvPr id="312" name="テキスト ボックス 311"/>
        <xdr:cNvSpPr txBox="1"/>
      </xdr:nvSpPr>
      <xdr:spPr>
        <a:xfrm>
          <a:off x="8561017" y="62139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100004</xdr:rowOff>
    </xdr:from>
    <xdr:to>
      <xdr:col>41</xdr:col>
      <xdr:colOff>101600</xdr:colOff>
      <xdr:row>38</xdr:row>
      <xdr:rowOff>30153</xdr:rowOff>
    </xdr:to>
    <xdr:sp macro="" textlink="">
      <xdr:nvSpPr>
        <xdr:cNvPr id="313" name="楕円 312"/>
        <xdr:cNvSpPr/>
      </xdr:nvSpPr>
      <xdr:spPr>
        <a:xfrm>
          <a:off x="7810500" y="64436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46681</xdr:rowOff>
    </xdr:from>
    <xdr:ext cx="378565" cy="259045"/>
    <xdr:sp macro="" textlink="">
      <xdr:nvSpPr>
        <xdr:cNvPr id="314" name="テキスト ボックス 313"/>
        <xdr:cNvSpPr txBox="1"/>
      </xdr:nvSpPr>
      <xdr:spPr>
        <a:xfrm>
          <a:off x="7672017" y="6218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101310</xdr:rowOff>
    </xdr:from>
    <xdr:to>
      <xdr:col>36</xdr:col>
      <xdr:colOff>165100</xdr:colOff>
      <xdr:row>38</xdr:row>
      <xdr:rowOff>31460</xdr:rowOff>
    </xdr:to>
    <xdr:sp macro="" textlink="">
      <xdr:nvSpPr>
        <xdr:cNvPr id="315" name="楕円 314"/>
        <xdr:cNvSpPr/>
      </xdr:nvSpPr>
      <xdr:spPr>
        <a:xfrm>
          <a:off x="6921500" y="644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47987</xdr:rowOff>
    </xdr:from>
    <xdr:ext cx="378565" cy="259045"/>
    <xdr:sp macro="" textlink="">
      <xdr:nvSpPr>
        <xdr:cNvPr id="316" name="テキスト ボックス 315"/>
        <xdr:cNvSpPr txBox="1"/>
      </xdr:nvSpPr>
      <xdr:spPr>
        <a:xfrm>
          <a:off x="6783017" y="62201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0" name="直線コネクタ 339"/>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1" name="農林水産業費最小値テキスト"/>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2" name="直線コネクタ 341"/>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3" name="農林水産業費最大値テキスト"/>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4" name="直線コネクタ 343"/>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41567</xdr:rowOff>
    </xdr:from>
    <xdr:to>
      <xdr:col>55</xdr:col>
      <xdr:colOff>0</xdr:colOff>
      <xdr:row>58</xdr:row>
      <xdr:rowOff>67094</xdr:rowOff>
    </xdr:to>
    <xdr:cxnSp macro="">
      <xdr:nvCxnSpPr>
        <xdr:cNvPr id="345" name="直線コネクタ 344"/>
        <xdr:cNvCxnSpPr/>
      </xdr:nvCxnSpPr>
      <xdr:spPr>
        <a:xfrm>
          <a:off x="9639300" y="9985667"/>
          <a:ext cx="83820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6" name="農林水産業費平均値テキスト"/>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7" name="フローチャート: 判断 346"/>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21971</xdr:rowOff>
    </xdr:from>
    <xdr:to>
      <xdr:col>50</xdr:col>
      <xdr:colOff>114300</xdr:colOff>
      <xdr:row>58</xdr:row>
      <xdr:rowOff>41567</xdr:rowOff>
    </xdr:to>
    <xdr:cxnSp macro="">
      <xdr:nvCxnSpPr>
        <xdr:cNvPr id="348" name="直線コネクタ 347"/>
        <xdr:cNvCxnSpPr/>
      </xdr:nvCxnSpPr>
      <xdr:spPr>
        <a:xfrm>
          <a:off x="8750300" y="9966071"/>
          <a:ext cx="889000" cy="1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49" name="フローチャート: 判断 348"/>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0" name="テキスト ボックス 349"/>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21971</xdr:rowOff>
    </xdr:from>
    <xdr:to>
      <xdr:col>45</xdr:col>
      <xdr:colOff>177800</xdr:colOff>
      <xdr:row>58</xdr:row>
      <xdr:rowOff>79718</xdr:rowOff>
    </xdr:to>
    <xdr:cxnSp macro="">
      <xdr:nvCxnSpPr>
        <xdr:cNvPr id="351" name="直線コネクタ 350"/>
        <xdr:cNvCxnSpPr/>
      </xdr:nvCxnSpPr>
      <xdr:spPr>
        <a:xfrm flipV="1">
          <a:off x="7861300" y="9966071"/>
          <a:ext cx="889000" cy="5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2" name="フローチャート: 判断 351"/>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3" name="テキスト ボックス 352"/>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46584</xdr:rowOff>
    </xdr:from>
    <xdr:to>
      <xdr:col>41</xdr:col>
      <xdr:colOff>50800</xdr:colOff>
      <xdr:row>58</xdr:row>
      <xdr:rowOff>79718</xdr:rowOff>
    </xdr:to>
    <xdr:cxnSp macro="">
      <xdr:nvCxnSpPr>
        <xdr:cNvPr id="354" name="直線コネクタ 353"/>
        <xdr:cNvCxnSpPr/>
      </xdr:nvCxnSpPr>
      <xdr:spPr>
        <a:xfrm>
          <a:off x="6972300" y="9990684"/>
          <a:ext cx="889000" cy="33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5" name="フローチャート: 判断 354"/>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70667</xdr:rowOff>
    </xdr:from>
    <xdr:ext cx="534377" cy="259045"/>
    <xdr:sp macro="" textlink="">
      <xdr:nvSpPr>
        <xdr:cNvPr id="356" name="テキスト ボックス 355"/>
        <xdr:cNvSpPr txBox="1"/>
      </xdr:nvSpPr>
      <xdr:spPr>
        <a:xfrm>
          <a:off x="7594111" y="95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7" name="フローチャート: 判断 356"/>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33888</xdr:rowOff>
    </xdr:from>
    <xdr:ext cx="534377" cy="259045"/>
    <xdr:sp macro="" textlink="">
      <xdr:nvSpPr>
        <xdr:cNvPr id="358" name="テキスト ボックス 357"/>
        <xdr:cNvSpPr txBox="1"/>
      </xdr:nvSpPr>
      <xdr:spPr>
        <a:xfrm>
          <a:off x="6705111" y="946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16294</xdr:rowOff>
    </xdr:from>
    <xdr:to>
      <xdr:col>55</xdr:col>
      <xdr:colOff>50800</xdr:colOff>
      <xdr:row>58</xdr:row>
      <xdr:rowOff>117894</xdr:rowOff>
    </xdr:to>
    <xdr:sp macro="" textlink="">
      <xdr:nvSpPr>
        <xdr:cNvPr id="364" name="楕円 363"/>
        <xdr:cNvSpPr/>
      </xdr:nvSpPr>
      <xdr:spPr>
        <a:xfrm>
          <a:off x="10426700" y="9960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166171</xdr:rowOff>
    </xdr:from>
    <xdr:ext cx="534377" cy="259045"/>
    <xdr:sp macro="" textlink="">
      <xdr:nvSpPr>
        <xdr:cNvPr id="365" name="農林水産業費該当値テキスト"/>
        <xdr:cNvSpPr txBox="1"/>
      </xdr:nvSpPr>
      <xdr:spPr>
        <a:xfrm>
          <a:off x="10528300" y="9938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162217</xdr:rowOff>
    </xdr:from>
    <xdr:to>
      <xdr:col>50</xdr:col>
      <xdr:colOff>165100</xdr:colOff>
      <xdr:row>58</xdr:row>
      <xdr:rowOff>92367</xdr:rowOff>
    </xdr:to>
    <xdr:sp macro="" textlink="">
      <xdr:nvSpPr>
        <xdr:cNvPr id="366" name="楕円 365"/>
        <xdr:cNvSpPr/>
      </xdr:nvSpPr>
      <xdr:spPr>
        <a:xfrm>
          <a:off x="9588500" y="9934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83494</xdr:rowOff>
    </xdr:from>
    <xdr:ext cx="534377" cy="259045"/>
    <xdr:sp macro="" textlink="">
      <xdr:nvSpPr>
        <xdr:cNvPr id="367" name="テキスト ボックス 366"/>
        <xdr:cNvSpPr txBox="1"/>
      </xdr:nvSpPr>
      <xdr:spPr>
        <a:xfrm>
          <a:off x="9372111" y="10027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142621</xdr:rowOff>
    </xdr:from>
    <xdr:to>
      <xdr:col>46</xdr:col>
      <xdr:colOff>38100</xdr:colOff>
      <xdr:row>58</xdr:row>
      <xdr:rowOff>72771</xdr:rowOff>
    </xdr:to>
    <xdr:sp macro="" textlink="">
      <xdr:nvSpPr>
        <xdr:cNvPr id="368" name="楕円 367"/>
        <xdr:cNvSpPr/>
      </xdr:nvSpPr>
      <xdr:spPr>
        <a:xfrm>
          <a:off x="8699500" y="991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63898</xdr:rowOff>
    </xdr:from>
    <xdr:ext cx="534377" cy="259045"/>
    <xdr:sp macro="" textlink="">
      <xdr:nvSpPr>
        <xdr:cNvPr id="369" name="テキスト ボックス 368"/>
        <xdr:cNvSpPr txBox="1"/>
      </xdr:nvSpPr>
      <xdr:spPr>
        <a:xfrm>
          <a:off x="8483111" y="1000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28918</xdr:rowOff>
    </xdr:from>
    <xdr:to>
      <xdr:col>41</xdr:col>
      <xdr:colOff>101600</xdr:colOff>
      <xdr:row>58</xdr:row>
      <xdr:rowOff>130518</xdr:rowOff>
    </xdr:to>
    <xdr:sp macro="" textlink="">
      <xdr:nvSpPr>
        <xdr:cNvPr id="370" name="楕円 369"/>
        <xdr:cNvSpPr/>
      </xdr:nvSpPr>
      <xdr:spPr>
        <a:xfrm>
          <a:off x="7810500" y="997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121645</xdr:rowOff>
    </xdr:from>
    <xdr:ext cx="534377" cy="259045"/>
    <xdr:sp macro="" textlink="">
      <xdr:nvSpPr>
        <xdr:cNvPr id="371" name="テキスト ボックス 370"/>
        <xdr:cNvSpPr txBox="1"/>
      </xdr:nvSpPr>
      <xdr:spPr>
        <a:xfrm>
          <a:off x="7594111" y="1006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167234</xdr:rowOff>
    </xdr:from>
    <xdr:to>
      <xdr:col>36</xdr:col>
      <xdr:colOff>165100</xdr:colOff>
      <xdr:row>58</xdr:row>
      <xdr:rowOff>97384</xdr:rowOff>
    </xdr:to>
    <xdr:sp macro="" textlink="">
      <xdr:nvSpPr>
        <xdr:cNvPr id="372" name="楕円 371"/>
        <xdr:cNvSpPr/>
      </xdr:nvSpPr>
      <xdr:spPr>
        <a:xfrm>
          <a:off x="6921500" y="9939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88511</xdr:rowOff>
    </xdr:from>
    <xdr:ext cx="534377" cy="259045"/>
    <xdr:sp macro="" textlink="">
      <xdr:nvSpPr>
        <xdr:cNvPr id="373" name="テキスト ボックス 372"/>
        <xdr:cNvSpPr txBox="1"/>
      </xdr:nvSpPr>
      <xdr:spPr>
        <a:xfrm>
          <a:off x="6705111" y="10032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7" name="直線コネクタ 396"/>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398" name="商工費最小値テキスト"/>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399" name="直線コネクタ 398"/>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0" name="商工費最大値テキスト"/>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1" name="直線コネクタ 400"/>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169997</xdr:rowOff>
    </xdr:from>
    <xdr:to>
      <xdr:col>55</xdr:col>
      <xdr:colOff>0</xdr:colOff>
      <xdr:row>79</xdr:row>
      <xdr:rowOff>11306</xdr:rowOff>
    </xdr:to>
    <xdr:cxnSp macro="">
      <xdr:nvCxnSpPr>
        <xdr:cNvPr id="402" name="直線コネクタ 401"/>
        <xdr:cNvCxnSpPr/>
      </xdr:nvCxnSpPr>
      <xdr:spPr>
        <a:xfrm>
          <a:off x="9639300" y="13543097"/>
          <a:ext cx="838200" cy="1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116346</xdr:rowOff>
    </xdr:from>
    <xdr:ext cx="534377" cy="259045"/>
    <xdr:sp macro="" textlink="">
      <xdr:nvSpPr>
        <xdr:cNvPr id="403" name="商工費平均値テキスト"/>
        <xdr:cNvSpPr txBox="1"/>
      </xdr:nvSpPr>
      <xdr:spPr>
        <a:xfrm>
          <a:off x="10528300" y="13317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4" name="フローチャート: 判断 403"/>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169997</xdr:rowOff>
    </xdr:from>
    <xdr:to>
      <xdr:col>50</xdr:col>
      <xdr:colOff>114300</xdr:colOff>
      <xdr:row>79</xdr:row>
      <xdr:rowOff>14782</xdr:rowOff>
    </xdr:to>
    <xdr:cxnSp macro="">
      <xdr:nvCxnSpPr>
        <xdr:cNvPr id="405" name="直線コネクタ 404"/>
        <xdr:cNvCxnSpPr/>
      </xdr:nvCxnSpPr>
      <xdr:spPr>
        <a:xfrm flipV="1">
          <a:off x="8750300" y="13543097"/>
          <a:ext cx="889000" cy="16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6" name="フローチャート: 判断 405"/>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33005</xdr:rowOff>
    </xdr:from>
    <xdr:ext cx="534377" cy="259045"/>
    <xdr:sp macro="" textlink="">
      <xdr:nvSpPr>
        <xdr:cNvPr id="407" name="テキスト ボックス 406"/>
        <xdr:cNvSpPr txBox="1"/>
      </xdr:nvSpPr>
      <xdr:spPr>
        <a:xfrm>
          <a:off x="9372111" y="1323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14782</xdr:rowOff>
    </xdr:from>
    <xdr:to>
      <xdr:col>45</xdr:col>
      <xdr:colOff>177800</xdr:colOff>
      <xdr:row>79</xdr:row>
      <xdr:rowOff>17315</xdr:rowOff>
    </xdr:to>
    <xdr:cxnSp macro="">
      <xdr:nvCxnSpPr>
        <xdr:cNvPr id="408" name="直線コネクタ 407"/>
        <xdr:cNvCxnSpPr/>
      </xdr:nvCxnSpPr>
      <xdr:spPr>
        <a:xfrm flipV="1">
          <a:off x="7861300" y="13559332"/>
          <a:ext cx="889000" cy="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09" name="フローチャート: 判断 408"/>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0" name="テキスト ボックス 409"/>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17315</xdr:rowOff>
    </xdr:from>
    <xdr:to>
      <xdr:col>41</xdr:col>
      <xdr:colOff>50800</xdr:colOff>
      <xdr:row>79</xdr:row>
      <xdr:rowOff>18374</xdr:rowOff>
    </xdr:to>
    <xdr:cxnSp macro="">
      <xdr:nvCxnSpPr>
        <xdr:cNvPr id="411" name="直線コネクタ 410"/>
        <xdr:cNvCxnSpPr/>
      </xdr:nvCxnSpPr>
      <xdr:spPr>
        <a:xfrm flipV="1">
          <a:off x="6972300" y="13561865"/>
          <a:ext cx="889000" cy="1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2" name="フローチャート: 判断 411"/>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11315</xdr:rowOff>
    </xdr:from>
    <xdr:ext cx="534377" cy="259045"/>
    <xdr:sp macro="" textlink="">
      <xdr:nvSpPr>
        <xdr:cNvPr id="413" name="テキスト ボックス 412"/>
        <xdr:cNvSpPr txBox="1"/>
      </xdr:nvSpPr>
      <xdr:spPr>
        <a:xfrm>
          <a:off x="7594111" y="132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4" name="フローチャート: 判断 413"/>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1931</xdr:rowOff>
    </xdr:from>
    <xdr:ext cx="534377" cy="259045"/>
    <xdr:sp macro="" textlink="">
      <xdr:nvSpPr>
        <xdr:cNvPr id="415" name="テキスト ボックス 414"/>
        <xdr:cNvSpPr txBox="1"/>
      </xdr:nvSpPr>
      <xdr:spPr>
        <a:xfrm>
          <a:off x="6705111" y="1320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131956</xdr:rowOff>
    </xdr:from>
    <xdr:to>
      <xdr:col>55</xdr:col>
      <xdr:colOff>50800</xdr:colOff>
      <xdr:row>79</xdr:row>
      <xdr:rowOff>62106</xdr:rowOff>
    </xdr:to>
    <xdr:sp macro="" textlink="">
      <xdr:nvSpPr>
        <xdr:cNvPr id="421" name="楕円 420"/>
        <xdr:cNvSpPr/>
      </xdr:nvSpPr>
      <xdr:spPr>
        <a:xfrm>
          <a:off x="10426700" y="1350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71894</xdr:rowOff>
    </xdr:from>
    <xdr:ext cx="469744" cy="259045"/>
    <xdr:sp macro="" textlink="">
      <xdr:nvSpPr>
        <xdr:cNvPr id="422" name="商工費該当値テキスト"/>
        <xdr:cNvSpPr txBox="1"/>
      </xdr:nvSpPr>
      <xdr:spPr>
        <a:xfrm>
          <a:off x="10528300" y="13444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119197</xdr:rowOff>
    </xdr:from>
    <xdr:to>
      <xdr:col>50</xdr:col>
      <xdr:colOff>165100</xdr:colOff>
      <xdr:row>79</xdr:row>
      <xdr:rowOff>49347</xdr:rowOff>
    </xdr:to>
    <xdr:sp macro="" textlink="">
      <xdr:nvSpPr>
        <xdr:cNvPr id="423" name="楕円 422"/>
        <xdr:cNvSpPr/>
      </xdr:nvSpPr>
      <xdr:spPr>
        <a:xfrm>
          <a:off x="9588500" y="1349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40474</xdr:rowOff>
    </xdr:from>
    <xdr:ext cx="534377" cy="259045"/>
    <xdr:sp macro="" textlink="">
      <xdr:nvSpPr>
        <xdr:cNvPr id="424" name="テキスト ボックス 423"/>
        <xdr:cNvSpPr txBox="1"/>
      </xdr:nvSpPr>
      <xdr:spPr>
        <a:xfrm>
          <a:off x="9372111" y="13585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135432</xdr:rowOff>
    </xdr:from>
    <xdr:to>
      <xdr:col>46</xdr:col>
      <xdr:colOff>38100</xdr:colOff>
      <xdr:row>79</xdr:row>
      <xdr:rowOff>65582</xdr:rowOff>
    </xdr:to>
    <xdr:sp macro="" textlink="">
      <xdr:nvSpPr>
        <xdr:cNvPr id="425" name="楕円 424"/>
        <xdr:cNvSpPr/>
      </xdr:nvSpPr>
      <xdr:spPr>
        <a:xfrm>
          <a:off x="8699500" y="13508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56709</xdr:rowOff>
    </xdr:from>
    <xdr:ext cx="469744" cy="259045"/>
    <xdr:sp macro="" textlink="">
      <xdr:nvSpPr>
        <xdr:cNvPr id="426" name="テキスト ボックス 425"/>
        <xdr:cNvSpPr txBox="1"/>
      </xdr:nvSpPr>
      <xdr:spPr>
        <a:xfrm>
          <a:off x="8515428" y="1360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137965</xdr:rowOff>
    </xdr:from>
    <xdr:to>
      <xdr:col>41</xdr:col>
      <xdr:colOff>101600</xdr:colOff>
      <xdr:row>79</xdr:row>
      <xdr:rowOff>68115</xdr:rowOff>
    </xdr:to>
    <xdr:sp macro="" textlink="">
      <xdr:nvSpPr>
        <xdr:cNvPr id="427" name="楕円 426"/>
        <xdr:cNvSpPr/>
      </xdr:nvSpPr>
      <xdr:spPr>
        <a:xfrm>
          <a:off x="7810500" y="1351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59242</xdr:rowOff>
    </xdr:from>
    <xdr:ext cx="469744" cy="259045"/>
    <xdr:sp macro="" textlink="">
      <xdr:nvSpPr>
        <xdr:cNvPr id="428" name="テキスト ボックス 427"/>
        <xdr:cNvSpPr txBox="1"/>
      </xdr:nvSpPr>
      <xdr:spPr>
        <a:xfrm>
          <a:off x="7626428" y="13603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139024</xdr:rowOff>
    </xdr:from>
    <xdr:to>
      <xdr:col>36</xdr:col>
      <xdr:colOff>165100</xdr:colOff>
      <xdr:row>79</xdr:row>
      <xdr:rowOff>69174</xdr:rowOff>
    </xdr:to>
    <xdr:sp macro="" textlink="">
      <xdr:nvSpPr>
        <xdr:cNvPr id="429" name="楕円 428"/>
        <xdr:cNvSpPr/>
      </xdr:nvSpPr>
      <xdr:spPr>
        <a:xfrm>
          <a:off x="6921500" y="1351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60301</xdr:rowOff>
    </xdr:from>
    <xdr:ext cx="469744" cy="259045"/>
    <xdr:sp macro="" textlink="">
      <xdr:nvSpPr>
        <xdr:cNvPr id="430" name="テキスト ボックス 429"/>
        <xdr:cNvSpPr txBox="1"/>
      </xdr:nvSpPr>
      <xdr:spPr>
        <a:xfrm>
          <a:off x="6737428" y="13604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6" name="直線コネクタ 455"/>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7" name="土木費最小値テキスト"/>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58" name="直線コネクタ 457"/>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59" name="土木費最大値テキスト"/>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0" name="直線コネクタ 459"/>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88928</xdr:rowOff>
    </xdr:from>
    <xdr:to>
      <xdr:col>55</xdr:col>
      <xdr:colOff>0</xdr:colOff>
      <xdr:row>98</xdr:row>
      <xdr:rowOff>160787</xdr:rowOff>
    </xdr:to>
    <xdr:cxnSp macro="">
      <xdr:nvCxnSpPr>
        <xdr:cNvPr id="461" name="直線コネクタ 460"/>
        <xdr:cNvCxnSpPr/>
      </xdr:nvCxnSpPr>
      <xdr:spPr>
        <a:xfrm>
          <a:off x="9639300" y="16891028"/>
          <a:ext cx="838200" cy="71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2" name="土木費平均値テキスト"/>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3" name="フローチャート: 判断 462"/>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88928</xdr:rowOff>
    </xdr:from>
    <xdr:to>
      <xdr:col>50</xdr:col>
      <xdr:colOff>114300</xdr:colOff>
      <xdr:row>98</xdr:row>
      <xdr:rowOff>133827</xdr:rowOff>
    </xdr:to>
    <xdr:cxnSp macro="">
      <xdr:nvCxnSpPr>
        <xdr:cNvPr id="464" name="直線コネクタ 463"/>
        <xdr:cNvCxnSpPr/>
      </xdr:nvCxnSpPr>
      <xdr:spPr>
        <a:xfrm flipV="1">
          <a:off x="8750300" y="16891028"/>
          <a:ext cx="889000" cy="4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5" name="フローチャート: 判断 464"/>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116789</xdr:rowOff>
    </xdr:from>
    <xdr:ext cx="534377" cy="259045"/>
    <xdr:sp macro="" textlink="">
      <xdr:nvSpPr>
        <xdr:cNvPr id="466" name="テキスト ボックス 465"/>
        <xdr:cNvSpPr txBox="1"/>
      </xdr:nvSpPr>
      <xdr:spPr>
        <a:xfrm>
          <a:off x="9372111" y="165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105987</xdr:rowOff>
    </xdr:from>
    <xdr:to>
      <xdr:col>45</xdr:col>
      <xdr:colOff>177800</xdr:colOff>
      <xdr:row>98</xdr:row>
      <xdr:rowOff>133827</xdr:rowOff>
    </xdr:to>
    <xdr:cxnSp macro="">
      <xdr:nvCxnSpPr>
        <xdr:cNvPr id="467" name="直線コネクタ 466"/>
        <xdr:cNvCxnSpPr/>
      </xdr:nvCxnSpPr>
      <xdr:spPr>
        <a:xfrm>
          <a:off x="7861300" y="16908087"/>
          <a:ext cx="889000" cy="27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68" name="フローチャート: 判断 467"/>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129577</xdr:rowOff>
    </xdr:from>
    <xdr:ext cx="534377" cy="259045"/>
    <xdr:sp macro="" textlink="">
      <xdr:nvSpPr>
        <xdr:cNvPr id="469" name="テキスト ボックス 468"/>
        <xdr:cNvSpPr txBox="1"/>
      </xdr:nvSpPr>
      <xdr:spPr>
        <a:xfrm>
          <a:off x="8483111" y="1658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95055</xdr:rowOff>
    </xdr:from>
    <xdr:to>
      <xdr:col>41</xdr:col>
      <xdr:colOff>50800</xdr:colOff>
      <xdr:row>98</xdr:row>
      <xdr:rowOff>105987</xdr:rowOff>
    </xdr:to>
    <xdr:cxnSp macro="">
      <xdr:nvCxnSpPr>
        <xdr:cNvPr id="470" name="直線コネクタ 469"/>
        <xdr:cNvCxnSpPr/>
      </xdr:nvCxnSpPr>
      <xdr:spPr>
        <a:xfrm>
          <a:off x="6972300" y="16897155"/>
          <a:ext cx="889000" cy="10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1" name="フローチャート: 判断 470"/>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2" name="テキスト ボックス 471"/>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3" name="フローチャート: 判断 472"/>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4" name="テキスト ボックス 473"/>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109987</xdr:rowOff>
    </xdr:from>
    <xdr:to>
      <xdr:col>55</xdr:col>
      <xdr:colOff>50800</xdr:colOff>
      <xdr:row>99</xdr:row>
      <xdr:rowOff>40137</xdr:rowOff>
    </xdr:to>
    <xdr:sp macro="" textlink="">
      <xdr:nvSpPr>
        <xdr:cNvPr id="480" name="楕円 479"/>
        <xdr:cNvSpPr/>
      </xdr:nvSpPr>
      <xdr:spPr>
        <a:xfrm>
          <a:off x="10426700" y="16912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24914</xdr:rowOff>
    </xdr:from>
    <xdr:ext cx="534377" cy="259045"/>
    <xdr:sp macro="" textlink="">
      <xdr:nvSpPr>
        <xdr:cNvPr id="481" name="土木費該当値テキスト"/>
        <xdr:cNvSpPr txBox="1"/>
      </xdr:nvSpPr>
      <xdr:spPr>
        <a:xfrm>
          <a:off x="10528300" y="16827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38128</xdr:rowOff>
    </xdr:from>
    <xdr:to>
      <xdr:col>50</xdr:col>
      <xdr:colOff>165100</xdr:colOff>
      <xdr:row>98</xdr:row>
      <xdr:rowOff>139728</xdr:rowOff>
    </xdr:to>
    <xdr:sp macro="" textlink="">
      <xdr:nvSpPr>
        <xdr:cNvPr id="482" name="楕円 481"/>
        <xdr:cNvSpPr/>
      </xdr:nvSpPr>
      <xdr:spPr>
        <a:xfrm>
          <a:off x="9588500" y="1684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130855</xdr:rowOff>
    </xdr:from>
    <xdr:ext cx="534377" cy="259045"/>
    <xdr:sp macro="" textlink="">
      <xdr:nvSpPr>
        <xdr:cNvPr id="483" name="テキスト ボックス 482"/>
        <xdr:cNvSpPr txBox="1"/>
      </xdr:nvSpPr>
      <xdr:spPr>
        <a:xfrm>
          <a:off x="9372111" y="16932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83027</xdr:rowOff>
    </xdr:from>
    <xdr:to>
      <xdr:col>46</xdr:col>
      <xdr:colOff>38100</xdr:colOff>
      <xdr:row>99</xdr:row>
      <xdr:rowOff>13177</xdr:rowOff>
    </xdr:to>
    <xdr:sp macro="" textlink="">
      <xdr:nvSpPr>
        <xdr:cNvPr id="484" name="楕円 483"/>
        <xdr:cNvSpPr/>
      </xdr:nvSpPr>
      <xdr:spPr>
        <a:xfrm>
          <a:off x="8699500" y="16885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4304</xdr:rowOff>
    </xdr:from>
    <xdr:ext cx="534377" cy="259045"/>
    <xdr:sp macro="" textlink="">
      <xdr:nvSpPr>
        <xdr:cNvPr id="485" name="テキスト ボックス 484"/>
        <xdr:cNvSpPr txBox="1"/>
      </xdr:nvSpPr>
      <xdr:spPr>
        <a:xfrm>
          <a:off x="8483111" y="16977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55187</xdr:rowOff>
    </xdr:from>
    <xdr:to>
      <xdr:col>41</xdr:col>
      <xdr:colOff>101600</xdr:colOff>
      <xdr:row>98</xdr:row>
      <xdr:rowOff>156787</xdr:rowOff>
    </xdr:to>
    <xdr:sp macro="" textlink="">
      <xdr:nvSpPr>
        <xdr:cNvPr id="486" name="楕円 485"/>
        <xdr:cNvSpPr/>
      </xdr:nvSpPr>
      <xdr:spPr>
        <a:xfrm>
          <a:off x="7810500" y="1685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147914</xdr:rowOff>
    </xdr:from>
    <xdr:ext cx="534377" cy="259045"/>
    <xdr:sp macro="" textlink="">
      <xdr:nvSpPr>
        <xdr:cNvPr id="487" name="テキスト ボックス 486"/>
        <xdr:cNvSpPr txBox="1"/>
      </xdr:nvSpPr>
      <xdr:spPr>
        <a:xfrm>
          <a:off x="7594111" y="1695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44255</xdr:rowOff>
    </xdr:from>
    <xdr:to>
      <xdr:col>36</xdr:col>
      <xdr:colOff>165100</xdr:colOff>
      <xdr:row>98</xdr:row>
      <xdr:rowOff>145855</xdr:rowOff>
    </xdr:to>
    <xdr:sp macro="" textlink="">
      <xdr:nvSpPr>
        <xdr:cNvPr id="488" name="楕円 487"/>
        <xdr:cNvSpPr/>
      </xdr:nvSpPr>
      <xdr:spPr>
        <a:xfrm>
          <a:off x="6921500" y="1684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136982</xdr:rowOff>
    </xdr:from>
    <xdr:ext cx="534377" cy="259045"/>
    <xdr:sp macro="" textlink="">
      <xdr:nvSpPr>
        <xdr:cNvPr id="489" name="テキスト ボックス 488"/>
        <xdr:cNvSpPr txBox="1"/>
      </xdr:nvSpPr>
      <xdr:spPr>
        <a:xfrm>
          <a:off x="6705111" y="1693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5" name="直線コネクタ 514"/>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6" name="消防費最小値テキスト"/>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7" name="直線コネクタ 516"/>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18" name="消防費最大値テキスト"/>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19" name="直線コネクタ 518"/>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158184</xdr:rowOff>
    </xdr:from>
    <xdr:to>
      <xdr:col>85</xdr:col>
      <xdr:colOff>127000</xdr:colOff>
      <xdr:row>36</xdr:row>
      <xdr:rowOff>170708</xdr:rowOff>
    </xdr:to>
    <xdr:cxnSp macro="">
      <xdr:nvCxnSpPr>
        <xdr:cNvPr id="520" name="直線コネクタ 519"/>
        <xdr:cNvCxnSpPr/>
      </xdr:nvCxnSpPr>
      <xdr:spPr>
        <a:xfrm flipV="1">
          <a:off x="15481300" y="6330384"/>
          <a:ext cx="838200" cy="1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1" name="消防費平均値テキスト"/>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2" name="フローチャート: 判断 521"/>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170708</xdr:rowOff>
    </xdr:from>
    <xdr:to>
      <xdr:col>81</xdr:col>
      <xdr:colOff>50800</xdr:colOff>
      <xdr:row>37</xdr:row>
      <xdr:rowOff>36063</xdr:rowOff>
    </xdr:to>
    <xdr:cxnSp macro="">
      <xdr:nvCxnSpPr>
        <xdr:cNvPr id="523" name="直線コネクタ 522"/>
        <xdr:cNvCxnSpPr/>
      </xdr:nvCxnSpPr>
      <xdr:spPr>
        <a:xfrm flipV="1">
          <a:off x="14592300" y="6342908"/>
          <a:ext cx="889000" cy="36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4" name="フローチャート: 判断 523"/>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5" name="テキスト ボックス 524"/>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35132</xdr:rowOff>
    </xdr:from>
    <xdr:to>
      <xdr:col>76</xdr:col>
      <xdr:colOff>114300</xdr:colOff>
      <xdr:row>37</xdr:row>
      <xdr:rowOff>36063</xdr:rowOff>
    </xdr:to>
    <xdr:cxnSp macro="">
      <xdr:nvCxnSpPr>
        <xdr:cNvPr id="526" name="直線コネクタ 525"/>
        <xdr:cNvCxnSpPr/>
      </xdr:nvCxnSpPr>
      <xdr:spPr>
        <a:xfrm>
          <a:off x="13703300" y="6378782"/>
          <a:ext cx="889000" cy="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7" name="フローチャート: 判断 526"/>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28" name="テキスト ボックス 527"/>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35132</xdr:rowOff>
    </xdr:from>
    <xdr:to>
      <xdr:col>71</xdr:col>
      <xdr:colOff>177800</xdr:colOff>
      <xdr:row>37</xdr:row>
      <xdr:rowOff>72198</xdr:rowOff>
    </xdr:to>
    <xdr:cxnSp macro="">
      <xdr:nvCxnSpPr>
        <xdr:cNvPr id="529" name="直線コネクタ 528"/>
        <xdr:cNvCxnSpPr/>
      </xdr:nvCxnSpPr>
      <xdr:spPr>
        <a:xfrm flipV="1">
          <a:off x="12814300" y="6378782"/>
          <a:ext cx="889000" cy="37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0" name="フローチャート: 判断 529"/>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1" name="テキスト ボックス 530"/>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2" name="フローチャート: 判断 531"/>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154596</xdr:rowOff>
    </xdr:from>
    <xdr:ext cx="534377" cy="259045"/>
    <xdr:sp macro="" textlink="">
      <xdr:nvSpPr>
        <xdr:cNvPr id="533" name="テキスト ボックス 532"/>
        <xdr:cNvSpPr txBox="1"/>
      </xdr:nvSpPr>
      <xdr:spPr>
        <a:xfrm>
          <a:off x="12547111" y="598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107384</xdr:rowOff>
    </xdr:from>
    <xdr:to>
      <xdr:col>85</xdr:col>
      <xdr:colOff>177800</xdr:colOff>
      <xdr:row>37</xdr:row>
      <xdr:rowOff>37534</xdr:rowOff>
    </xdr:to>
    <xdr:sp macro="" textlink="">
      <xdr:nvSpPr>
        <xdr:cNvPr id="539" name="楕円 538"/>
        <xdr:cNvSpPr/>
      </xdr:nvSpPr>
      <xdr:spPr>
        <a:xfrm>
          <a:off x="16268700" y="627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85811</xdr:rowOff>
    </xdr:from>
    <xdr:ext cx="534377" cy="259045"/>
    <xdr:sp macro="" textlink="">
      <xdr:nvSpPr>
        <xdr:cNvPr id="540" name="消防費該当値テキスト"/>
        <xdr:cNvSpPr txBox="1"/>
      </xdr:nvSpPr>
      <xdr:spPr>
        <a:xfrm>
          <a:off x="16370300" y="6258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119908</xdr:rowOff>
    </xdr:from>
    <xdr:to>
      <xdr:col>81</xdr:col>
      <xdr:colOff>101600</xdr:colOff>
      <xdr:row>37</xdr:row>
      <xdr:rowOff>50058</xdr:rowOff>
    </xdr:to>
    <xdr:sp macro="" textlink="">
      <xdr:nvSpPr>
        <xdr:cNvPr id="541" name="楕円 540"/>
        <xdr:cNvSpPr/>
      </xdr:nvSpPr>
      <xdr:spPr>
        <a:xfrm>
          <a:off x="15430500" y="629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41185</xdr:rowOff>
    </xdr:from>
    <xdr:ext cx="534377" cy="259045"/>
    <xdr:sp macro="" textlink="">
      <xdr:nvSpPr>
        <xdr:cNvPr id="542" name="テキスト ボックス 541"/>
        <xdr:cNvSpPr txBox="1"/>
      </xdr:nvSpPr>
      <xdr:spPr>
        <a:xfrm>
          <a:off x="15214111" y="6384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156713</xdr:rowOff>
    </xdr:from>
    <xdr:to>
      <xdr:col>76</xdr:col>
      <xdr:colOff>165100</xdr:colOff>
      <xdr:row>37</xdr:row>
      <xdr:rowOff>86863</xdr:rowOff>
    </xdr:to>
    <xdr:sp macro="" textlink="">
      <xdr:nvSpPr>
        <xdr:cNvPr id="543" name="楕円 542"/>
        <xdr:cNvSpPr/>
      </xdr:nvSpPr>
      <xdr:spPr>
        <a:xfrm>
          <a:off x="14541500" y="632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77990</xdr:rowOff>
    </xdr:from>
    <xdr:ext cx="534377" cy="259045"/>
    <xdr:sp macro="" textlink="">
      <xdr:nvSpPr>
        <xdr:cNvPr id="544" name="テキスト ボックス 543"/>
        <xdr:cNvSpPr txBox="1"/>
      </xdr:nvSpPr>
      <xdr:spPr>
        <a:xfrm>
          <a:off x="14325111" y="642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155782</xdr:rowOff>
    </xdr:from>
    <xdr:to>
      <xdr:col>72</xdr:col>
      <xdr:colOff>38100</xdr:colOff>
      <xdr:row>37</xdr:row>
      <xdr:rowOff>85932</xdr:rowOff>
    </xdr:to>
    <xdr:sp macro="" textlink="">
      <xdr:nvSpPr>
        <xdr:cNvPr id="545" name="楕円 544"/>
        <xdr:cNvSpPr/>
      </xdr:nvSpPr>
      <xdr:spPr>
        <a:xfrm>
          <a:off x="13652500" y="632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77059</xdr:rowOff>
    </xdr:from>
    <xdr:ext cx="534377" cy="259045"/>
    <xdr:sp macro="" textlink="">
      <xdr:nvSpPr>
        <xdr:cNvPr id="546" name="テキスト ボックス 545"/>
        <xdr:cNvSpPr txBox="1"/>
      </xdr:nvSpPr>
      <xdr:spPr>
        <a:xfrm>
          <a:off x="13436111" y="6420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21398</xdr:rowOff>
    </xdr:from>
    <xdr:to>
      <xdr:col>67</xdr:col>
      <xdr:colOff>101600</xdr:colOff>
      <xdr:row>37</xdr:row>
      <xdr:rowOff>122998</xdr:rowOff>
    </xdr:to>
    <xdr:sp macro="" textlink="">
      <xdr:nvSpPr>
        <xdr:cNvPr id="547" name="楕円 546"/>
        <xdr:cNvSpPr/>
      </xdr:nvSpPr>
      <xdr:spPr>
        <a:xfrm>
          <a:off x="12763500" y="6365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114125</xdr:rowOff>
    </xdr:from>
    <xdr:ext cx="534377" cy="259045"/>
    <xdr:sp macro="" textlink="">
      <xdr:nvSpPr>
        <xdr:cNvPr id="548" name="テキスト ボックス 547"/>
        <xdr:cNvSpPr txBox="1"/>
      </xdr:nvSpPr>
      <xdr:spPr>
        <a:xfrm>
          <a:off x="12547111" y="6457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9" name="直線コネクタ 558"/>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0" name="テキスト ボックス 559"/>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1" name="直線コネクタ 560"/>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2" name="テキスト ボックス 561"/>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3" name="直線コネクタ 562"/>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4" name="テキスト ボックス 563"/>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5" name="直線コネクタ 564"/>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6" name="テキスト ボックス 565"/>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0" name="直線コネクタ 569"/>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1" name="教育費最小値テキスト"/>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2" name="直線コネクタ 571"/>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3" name="教育費最大値テキスト"/>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4" name="直線コネクタ 573"/>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63407</xdr:rowOff>
    </xdr:from>
    <xdr:to>
      <xdr:col>85</xdr:col>
      <xdr:colOff>127000</xdr:colOff>
      <xdr:row>57</xdr:row>
      <xdr:rowOff>149859</xdr:rowOff>
    </xdr:to>
    <xdr:cxnSp macro="">
      <xdr:nvCxnSpPr>
        <xdr:cNvPr id="575" name="直線コネクタ 574"/>
        <xdr:cNvCxnSpPr/>
      </xdr:nvCxnSpPr>
      <xdr:spPr>
        <a:xfrm flipV="1">
          <a:off x="15481300" y="9836057"/>
          <a:ext cx="838200" cy="86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6" name="教育費平均値テキスト"/>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7" name="フローチャート: 判断 576"/>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140244</xdr:rowOff>
    </xdr:from>
    <xdr:to>
      <xdr:col>81</xdr:col>
      <xdr:colOff>50800</xdr:colOff>
      <xdr:row>57</xdr:row>
      <xdr:rowOff>149859</xdr:rowOff>
    </xdr:to>
    <xdr:cxnSp macro="">
      <xdr:nvCxnSpPr>
        <xdr:cNvPr id="578" name="直線コネクタ 577"/>
        <xdr:cNvCxnSpPr/>
      </xdr:nvCxnSpPr>
      <xdr:spPr>
        <a:xfrm>
          <a:off x="14592300" y="9912894"/>
          <a:ext cx="889000" cy="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79" name="フローチャート: 判断 578"/>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0" name="テキスト ボックス 579"/>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115779</xdr:rowOff>
    </xdr:from>
    <xdr:to>
      <xdr:col>76</xdr:col>
      <xdr:colOff>114300</xdr:colOff>
      <xdr:row>57</xdr:row>
      <xdr:rowOff>140244</xdr:rowOff>
    </xdr:to>
    <xdr:cxnSp macro="">
      <xdr:nvCxnSpPr>
        <xdr:cNvPr id="581" name="直線コネクタ 580"/>
        <xdr:cNvCxnSpPr/>
      </xdr:nvCxnSpPr>
      <xdr:spPr>
        <a:xfrm>
          <a:off x="13703300" y="9888429"/>
          <a:ext cx="889000" cy="24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2" name="フローチャート: 判断 581"/>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3" name="テキスト ボックス 582"/>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72834</xdr:rowOff>
    </xdr:from>
    <xdr:to>
      <xdr:col>71</xdr:col>
      <xdr:colOff>177800</xdr:colOff>
      <xdr:row>57</xdr:row>
      <xdr:rowOff>115779</xdr:rowOff>
    </xdr:to>
    <xdr:cxnSp macro="">
      <xdr:nvCxnSpPr>
        <xdr:cNvPr id="584" name="直線コネクタ 583"/>
        <xdr:cNvCxnSpPr/>
      </xdr:nvCxnSpPr>
      <xdr:spPr>
        <a:xfrm>
          <a:off x="12814300" y="9845484"/>
          <a:ext cx="889000" cy="42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5" name="フローチャート: 判断 584"/>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6" name="テキスト ボックス 585"/>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7" name="フローチャート: 判断 586"/>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12287</xdr:rowOff>
    </xdr:from>
    <xdr:ext cx="534377" cy="259045"/>
    <xdr:sp macro="" textlink="">
      <xdr:nvSpPr>
        <xdr:cNvPr id="588" name="テキスト ボックス 587"/>
        <xdr:cNvSpPr txBox="1"/>
      </xdr:nvSpPr>
      <xdr:spPr>
        <a:xfrm>
          <a:off x="12547111" y="944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12607</xdr:rowOff>
    </xdr:from>
    <xdr:to>
      <xdr:col>85</xdr:col>
      <xdr:colOff>177800</xdr:colOff>
      <xdr:row>57</xdr:row>
      <xdr:rowOff>114207</xdr:rowOff>
    </xdr:to>
    <xdr:sp macro="" textlink="">
      <xdr:nvSpPr>
        <xdr:cNvPr id="594" name="楕円 593"/>
        <xdr:cNvSpPr/>
      </xdr:nvSpPr>
      <xdr:spPr>
        <a:xfrm>
          <a:off x="16268700" y="97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98984</xdr:rowOff>
    </xdr:from>
    <xdr:ext cx="534377" cy="259045"/>
    <xdr:sp macro="" textlink="">
      <xdr:nvSpPr>
        <xdr:cNvPr id="595" name="教育費該当値テキスト"/>
        <xdr:cNvSpPr txBox="1"/>
      </xdr:nvSpPr>
      <xdr:spPr>
        <a:xfrm>
          <a:off x="16370300" y="9700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99059</xdr:rowOff>
    </xdr:from>
    <xdr:to>
      <xdr:col>81</xdr:col>
      <xdr:colOff>101600</xdr:colOff>
      <xdr:row>58</xdr:row>
      <xdr:rowOff>29209</xdr:rowOff>
    </xdr:to>
    <xdr:sp macro="" textlink="">
      <xdr:nvSpPr>
        <xdr:cNvPr id="596" name="楕円 595"/>
        <xdr:cNvSpPr/>
      </xdr:nvSpPr>
      <xdr:spPr>
        <a:xfrm>
          <a:off x="15430500" y="987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20336</xdr:rowOff>
    </xdr:from>
    <xdr:ext cx="534377" cy="259045"/>
    <xdr:sp macro="" textlink="">
      <xdr:nvSpPr>
        <xdr:cNvPr id="597" name="テキスト ボックス 596"/>
        <xdr:cNvSpPr txBox="1"/>
      </xdr:nvSpPr>
      <xdr:spPr>
        <a:xfrm>
          <a:off x="15214111" y="9964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89444</xdr:rowOff>
    </xdr:from>
    <xdr:to>
      <xdr:col>76</xdr:col>
      <xdr:colOff>165100</xdr:colOff>
      <xdr:row>58</xdr:row>
      <xdr:rowOff>19594</xdr:rowOff>
    </xdr:to>
    <xdr:sp macro="" textlink="">
      <xdr:nvSpPr>
        <xdr:cNvPr id="598" name="楕円 597"/>
        <xdr:cNvSpPr/>
      </xdr:nvSpPr>
      <xdr:spPr>
        <a:xfrm>
          <a:off x="14541500" y="986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10721</xdr:rowOff>
    </xdr:from>
    <xdr:ext cx="534377" cy="259045"/>
    <xdr:sp macro="" textlink="">
      <xdr:nvSpPr>
        <xdr:cNvPr id="599" name="テキスト ボックス 598"/>
        <xdr:cNvSpPr txBox="1"/>
      </xdr:nvSpPr>
      <xdr:spPr>
        <a:xfrm>
          <a:off x="14325111" y="9954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64979</xdr:rowOff>
    </xdr:from>
    <xdr:to>
      <xdr:col>72</xdr:col>
      <xdr:colOff>38100</xdr:colOff>
      <xdr:row>57</xdr:row>
      <xdr:rowOff>166579</xdr:rowOff>
    </xdr:to>
    <xdr:sp macro="" textlink="">
      <xdr:nvSpPr>
        <xdr:cNvPr id="600" name="楕円 599"/>
        <xdr:cNvSpPr/>
      </xdr:nvSpPr>
      <xdr:spPr>
        <a:xfrm>
          <a:off x="13652500" y="9837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157706</xdr:rowOff>
    </xdr:from>
    <xdr:ext cx="534377" cy="259045"/>
    <xdr:sp macro="" textlink="">
      <xdr:nvSpPr>
        <xdr:cNvPr id="601" name="テキスト ボックス 600"/>
        <xdr:cNvSpPr txBox="1"/>
      </xdr:nvSpPr>
      <xdr:spPr>
        <a:xfrm>
          <a:off x="13436111" y="9930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22034</xdr:rowOff>
    </xdr:from>
    <xdr:to>
      <xdr:col>67</xdr:col>
      <xdr:colOff>101600</xdr:colOff>
      <xdr:row>57</xdr:row>
      <xdr:rowOff>123634</xdr:rowOff>
    </xdr:to>
    <xdr:sp macro="" textlink="">
      <xdr:nvSpPr>
        <xdr:cNvPr id="602" name="楕円 601"/>
        <xdr:cNvSpPr/>
      </xdr:nvSpPr>
      <xdr:spPr>
        <a:xfrm>
          <a:off x="12763500" y="979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114761</xdr:rowOff>
    </xdr:from>
    <xdr:ext cx="534377" cy="259045"/>
    <xdr:sp macro="" textlink="">
      <xdr:nvSpPr>
        <xdr:cNvPr id="603" name="テキスト ボックス 602"/>
        <xdr:cNvSpPr txBox="1"/>
      </xdr:nvSpPr>
      <xdr:spPr>
        <a:xfrm>
          <a:off x="12547111" y="9887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4" name="直線コネクタ 613"/>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5" name="テキスト ボックス 614"/>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6" name="直線コネクタ 615"/>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7" name="テキスト ボックス 616"/>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8" name="直線コネクタ 617"/>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9" name="テキスト ボックス 618"/>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0" name="直線コネクタ 619"/>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1" name="テキスト ボックス 620"/>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3" name="テキスト ボックス 622"/>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5" name="直線コネクタ 624"/>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6"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7" name="直線コネクタ 626"/>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28" name="災害復旧費最大値テキスト"/>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29" name="直線コネクタ 628"/>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135311</xdr:rowOff>
    </xdr:from>
    <xdr:to>
      <xdr:col>85</xdr:col>
      <xdr:colOff>127000</xdr:colOff>
      <xdr:row>78</xdr:row>
      <xdr:rowOff>139700</xdr:rowOff>
    </xdr:to>
    <xdr:cxnSp macro="">
      <xdr:nvCxnSpPr>
        <xdr:cNvPr id="630" name="直線コネクタ 629"/>
        <xdr:cNvCxnSpPr/>
      </xdr:nvCxnSpPr>
      <xdr:spPr>
        <a:xfrm>
          <a:off x="15481300" y="13508411"/>
          <a:ext cx="838200" cy="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1" name="災害復旧費平均値テキスト"/>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2" name="フローチャート: 判断 631"/>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135311</xdr:rowOff>
    </xdr:from>
    <xdr:to>
      <xdr:col>81</xdr:col>
      <xdr:colOff>50800</xdr:colOff>
      <xdr:row>78</xdr:row>
      <xdr:rowOff>139700</xdr:rowOff>
    </xdr:to>
    <xdr:cxnSp macro="">
      <xdr:nvCxnSpPr>
        <xdr:cNvPr id="633" name="直線コネクタ 632"/>
        <xdr:cNvCxnSpPr/>
      </xdr:nvCxnSpPr>
      <xdr:spPr>
        <a:xfrm flipV="1">
          <a:off x="14592300" y="13508411"/>
          <a:ext cx="889000" cy="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4" name="フローチャート: 判断 633"/>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5" name="テキスト ボックス 634"/>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133620</xdr:rowOff>
    </xdr:from>
    <xdr:to>
      <xdr:col>76</xdr:col>
      <xdr:colOff>114300</xdr:colOff>
      <xdr:row>78</xdr:row>
      <xdr:rowOff>139700</xdr:rowOff>
    </xdr:to>
    <xdr:cxnSp macro="">
      <xdr:nvCxnSpPr>
        <xdr:cNvPr id="636" name="直線コネクタ 635"/>
        <xdr:cNvCxnSpPr/>
      </xdr:nvCxnSpPr>
      <xdr:spPr>
        <a:xfrm>
          <a:off x="13703300" y="13506720"/>
          <a:ext cx="889000" cy="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7" name="フローチャート: 判断 636"/>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38" name="テキスト ボックス 637"/>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29721</xdr:rowOff>
    </xdr:from>
    <xdr:to>
      <xdr:col>71</xdr:col>
      <xdr:colOff>177800</xdr:colOff>
      <xdr:row>78</xdr:row>
      <xdr:rowOff>133620</xdr:rowOff>
    </xdr:to>
    <xdr:cxnSp macro="">
      <xdr:nvCxnSpPr>
        <xdr:cNvPr id="639" name="直線コネクタ 638"/>
        <xdr:cNvCxnSpPr/>
      </xdr:nvCxnSpPr>
      <xdr:spPr>
        <a:xfrm>
          <a:off x="12814300" y="13402821"/>
          <a:ext cx="889000" cy="103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0" name="フローチャート: 判断 639"/>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1" name="テキスト ボックス 640"/>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2" name="フローチャート: 判断 641"/>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3" name="テキスト ボックス 642"/>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9" name="楕円 648"/>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249299" cy="259045"/>
    <xdr:sp macro="" textlink="">
      <xdr:nvSpPr>
        <xdr:cNvPr id="650" name="災害復旧費該当値テキスト"/>
        <xdr:cNvSpPr txBox="1"/>
      </xdr:nvSpPr>
      <xdr:spPr>
        <a:xfrm>
          <a:off x="16370300" y="13379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84511</xdr:rowOff>
    </xdr:from>
    <xdr:to>
      <xdr:col>81</xdr:col>
      <xdr:colOff>101600</xdr:colOff>
      <xdr:row>79</xdr:row>
      <xdr:rowOff>14661</xdr:rowOff>
    </xdr:to>
    <xdr:sp macro="" textlink="">
      <xdr:nvSpPr>
        <xdr:cNvPr id="651" name="楕円 650"/>
        <xdr:cNvSpPr/>
      </xdr:nvSpPr>
      <xdr:spPr>
        <a:xfrm>
          <a:off x="15430500" y="1345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5788</xdr:rowOff>
    </xdr:from>
    <xdr:ext cx="378565" cy="259045"/>
    <xdr:sp macro="" textlink="">
      <xdr:nvSpPr>
        <xdr:cNvPr id="652" name="テキスト ボックス 651"/>
        <xdr:cNvSpPr txBox="1"/>
      </xdr:nvSpPr>
      <xdr:spPr>
        <a:xfrm>
          <a:off x="15292017" y="135503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3" name="楕円 652"/>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4" name="テキスト ボックス 653"/>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82820</xdr:rowOff>
    </xdr:from>
    <xdr:to>
      <xdr:col>72</xdr:col>
      <xdr:colOff>38100</xdr:colOff>
      <xdr:row>79</xdr:row>
      <xdr:rowOff>12970</xdr:rowOff>
    </xdr:to>
    <xdr:sp macro="" textlink="">
      <xdr:nvSpPr>
        <xdr:cNvPr id="655" name="楕円 654"/>
        <xdr:cNvSpPr/>
      </xdr:nvSpPr>
      <xdr:spPr>
        <a:xfrm>
          <a:off x="13652500" y="1345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4097</xdr:rowOff>
    </xdr:from>
    <xdr:ext cx="378565" cy="259045"/>
    <xdr:sp macro="" textlink="">
      <xdr:nvSpPr>
        <xdr:cNvPr id="656" name="テキスト ボックス 655"/>
        <xdr:cNvSpPr txBox="1"/>
      </xdr:nvSpPr>
      <xdr:spPr>
        <a:xfrm>
          <a:off x="13514017" y="135486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150371</xdr:rowOff>
    </xdr:from>
    <xdr:to>
      <xdr:col>67</xdr:col>
      <xdr:colOff>101600</xdr:colOff>
      <xdr:row>78</xdr:row>
      <xdr:rowOff>80521</xdr:rowOff>
    </xdr:to>
    <xdr:sp macro="" textlink="">
      <xdr:nvSpPr>
        <xdr:cNvPr id="657" name="楕円 656"/>
        <xdr:cNvSpPr/>
      </xdr:nvSpPr>
      <xdr:spPr>
        <a:xfrm>
          <a:off x="12763500" y="13352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71648</xdr:rowOff>
    </xdr:from>
    <xdr:ext cx="469744" cy="259045"/>
    <xdr:sp macro="" textlink="">
      <xdr:nvSpPr>
        <xdr:cNvPr id="658" name="テキスト ボックス 657"/>
        <xdr:cNvSpPr txBox="1"/>
      </xdr:nvSpPr>
      <xdr:spPr>
        <a:xfrm>
          <a:off x="12579428" y="13444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2" name="テキスト ボックス 671"/>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0" name="直線コネクタ 679"/>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1" name="公債費最小値テキスト"/>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2" name="直線コネクタ 681"/>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3" name="公債費最大値テキスト"/>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4" name="直線コネクタ 683"/>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153164</xdr:rowOff>
    </xdr:from>
    <xdr:to>
      <xdr:col>85</xdr:col>
      <xdr:colOff>127000</xdr:colOff>
      <xdr:row>97</xdr:row>
      <xdr:rowOff>161801</xdr:rowOff>
    </xdr:to>
    <xdr:cxnSp macro="">
      <xdr:nvCxnSpPr>
        <xdr:cNvPr id="685" name="直線コネクタ 684"/>
        <xdr:cNvCxnSpPr/>
      </xdr:nvCxnSpPr>
      <xdr:spPr>
        <a:xfrm>
          <a:off x="15481300" y="16783814"/>
          <a:ext cx="838200" cy="8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164231</xdr:rowOff>
    </xdr:from>
    <xdr:ext cx="534377" cy="259045"/>
    <xdr:sp macro="" textlink="">
      <xdr:nvSpPr>
        <xdr:cNvPr id="686" name="公債費平均値テキスト"/>
        <xdr:cNvSpPr txBox="1"/>
      </xdr:nvSpPr>
      <xdr:spPr>
        <a:xfrm>
          <a:off x="16370300" y="1645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7" name="フローチャート: 判断 686"/>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153164</xdr:rowOff>
    </xdr:from>
    <xdr:to>
      <xdr:col>81</xdr:col>
      <xdr:colOff>50800</xdr:colOff>
      <xdr:row>97</xdr:row>
      <xdr:rowOff>163905</xdr:rowOff>
    </xdr:to>
    <xdr:cxnSp macro="">
      <xdr:nvCxnSpPr>
        <xdr:cNvPr id="688" name="直線コネクタ 687"/>
        <xdr:cNvCxnSpPr/>
      </xdr:nvCxnSpPr>
      <xdr:spPr>
        <a:xfrm flipV="1">
          <a:off x="14592300" y="16783814"/>
          <a:ext cx="889000" cy="10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89" name="フローチャート: 判断 688"/>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83515</xdr:rowOff>
    </xdr:from>
    <xdr:ext cx="534377" cy="259045"/>
    <xdr:sp macro="" textlink="">
      <xdr:nvSpPr>
        <xdr:cNvPr id="690" name="テキスト ボックス 689"/>
        <xdr:cNvSpPr txBox="1"/>
      </xdr:nvSpPr>
      <xdr:spPr>
        <a:xfrm>
          <a:off x="15214111" y="163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163905</xdr:rowOff>
    </xdr:from>
    <xdr:to>
      <xdr:col>76</xdr:col>
      <xdr:colOff>114300</xdr:colOff>
      <xdr:row>98</xdr:row>
      <xdr:rowOff>18025</xdr:rowOff>
    </xdr:to>
    <xdr:cxnSp macro="">
      <xdr:nvCxnSpPr>
        <xdr:cNvPr id="691" name="直線コネクタ 690"/>
        <xdr:cNvCxnSpPr/>
      </xdr:nvCxnSpPr>
      <xdr:spPr>
        <a:xfrm flipV="1">
          <a:off x="13703300" y="16794555"/>
          <a:ext cx="889000" cy="2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2" name="フローチャート: 判断 691"/>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89865</xdr:rowOff>
    </xdr:from>
    <xdr:ext cx="534377" cy="259045"/>
    <xdr:sp macro="" textlink="">
      <xdr:nvSpPr>
        <xdr:cNvPr id="693" name="テキスト ボックス 692"/>
        <xdr:cNvSpPr txBox="1"/>
      </xdr:nvSpPr>
      <xdr:spPr>
        <a:xfrm>
          <a:off x="14325111" y="1637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18025</xdr:rowOff>
    </xdr:from>
    <xdr:to>
      <xdr:col>71</xdr:col>
      <xdr:colOff>177800</xdr:colOff>
      <xdr:row>98</xdr:row>
      <xdr:rowOff>23918</xdr:rowOff>
    </xdr:to>
    <xdr:cxnSp macro="">
      <xdr:nvCxnSpPr>
        <xdr:cNvPr id="694" name="直線コネクタ 693"/>
        <xdr:cNvCxnSpPr/>
      </xdr:nvCxnSpPr>
      <xdr:spPr>
        <a:xfrm flipV="1">
          <a:off x="12814300" y="16820125"/>
          <a:ext cx="889000" cy="5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5" name="フローチャート: 判断 694"/>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105067</xdr:rowOff>
    </xdr:from>
    <xdr:ext cx="534377" cy="259045"/>
    <xdr:sp macro="" textlink="">
      <xdr:nvSpPr>
        <xdr:cNvPr id="696" name="テキスト ボックス 695"/>
        <xdr:cNvSpPr txBox="1"/>
      </xdr:nvSpPr>
      <xdr:spPr>
        <a:xfrm>
          <a:off x="13436111" y="1639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7" name="フローチャート: 判断 696"/>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113763</xdr:rowOff>
    </xdr:from>
    <xdr:ext cx="534377" cy="259045"/>
    <xdr:sp macro="" textlink="">
      <xdr:nvSpPr>
        <xdr:cNvPr id="698" name="テキスト ボックス 697"/>
        <xdr:cNvSpPr txBox="1"/>
      </xdr:nvSpPr>
      <xdr:spPr>
        <a:xfrm>
          <a:off x="12547111" y="1640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111001</xdr:rowOff>
    </xdr:from>
    <xdr:to>
      <xdr:col>85</xdr:col>
      <xdr:colOff>177800</xdr:colOff>
      <xdr:row>98</xdr:row>
      <xdr:rowOff>41151</xdr:rowOff>
    </xdr:to>
    <xdr:sp macro="" textlink="">
      <xdr:nvSpPr>
        <xdr:cNvPr id="704" name="楕円 703"/>
        <xdr:cNvSpPr/>
      </xdr:nvSpPr>
      <xdr:spPr>
        <a:xfrm>
          <a:off x="16268700" y="16741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25928</xdr:rowOff>
    </xdr:from>
    <xdr:ext cx="534377" cy="259045"/>
    <xdr:sp macro="" textlink="">
      <xdr:nvSpPr>
        <xdr:cNvPr id="705" name="公債費該当値テキスト"/>
        <xdr:cNvSpPr txBox="1"/>
      </xdr:nvSpPr>
      <xdr:spPr>
        <a:xfrm>
          <a:off x="16370300" y="1665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102364</xdr:rowOff>
    </xdr:from>
    <xdr:to>
      <xdr:col>81</xdr:col>
      <xdr:colOff>101600</xdr:colOff>
      <xdr:row>98</xdr:row>
      <xdr:rowOff>32514</xdr:rowOff>
    </xdr:to>
    <xdr:sp macro="" textlink="">
      <xdr:nvSpPr>
        <xdr:cNvPr id="706" name="楕円 705"/>
        <xdr:cNvSpPr/>
      </xdr:nvSpPr>
      <xdr:spPr>
        <a:xfrm>
          <a:off x="15430500" y="1673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23641</xdr:rowOff>
    </xdr:from>
    <xdr:ext cx="534377" cy="259045"/>
    <xdr:sp macro="" textlink="">
      <xdr:nvSpPr>
        <xdr:cNvPr id="707" name="テキスト ボックス 706"/>
        <xdr:cNvSpPr txBox="1"/>
      </xdr:nvSpPr>
      <xdr:spPr>
        <a:xfrm>
          <a:off x="15214111" y="16825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113105</xdr:rowOff>
    </xdr:from>
    <xdr:to>
      <xdr:col>76</xdr:col>
      <xdr:colOff>165100</xdr:colOff>
      <xdr:row>98</xdr:row>
      <xdr:rowOff>43255</xdr:rowOff>
    </xdr:to>
    <xdr:sp macro="" textlink="">
      <xdr:nvSpPr>
        <xdr:cNvPr id="708" name="楕円 707"/>
        <xdr:cNvSpPr/>
      </xdr:nvSpPr>
      <xdr:spPr>
        <a:xfrm>
          <a:off x="14541500" y="1674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34382</xdr:rowOff>
    </xdr:from>
    <xdr:ext cx="534377" cy="259045"/>
    <xdr:sp macro="" textlink="">
      <xdr:nvSpPr>
        <xdr:cNvPr id="709" name="テキスト ボックス 708"/>
        <xdr:cNvSpPr txBox="1"/>
      </xdr:nvSpPr>
      <xdr:spPr>
        <a:xfrm>
          <a:off x="14325111" y="1683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138675</xdr:rowOff>
    </xdr:from>
    <xdr:to>
      <xdr:col>72</xdr:col>
      <xdr:colOff>38100</xdr:colOff>
      <xdr:row>98</xdr:row>
      <xdr:rowOff>68825</xdr:rowOff>
    </xdr:to>
    <xdr:sp macro="" textlink="">
      <xdr:nvSpPr>
        <xdr:cNvPr id="710" name="楕円 709"/>
        <xdr:cNvSpPr/>
      </xdr:nvSpPr>
      <xdr:spPr>
        <a:xfrm>
          <a:off x="13652500" y="1676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59952</xdr:rowOff>
    </xdr:from>
    <xdr:ext cx="534377" cy="259045"/>
    <xdr:sp macro="" textlink="">
      <xdr:nvSpPr>
        <xdr:cNvPr id="711" name="テキスト ボックス 710"/>
        <xdr:cNvSpPr txBox="1"/>
      </xdr:nvSpPr>
      <xdr:spPr>
        <a:xfrm>
          <a:off x="13436111" y="1686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144568</xdr:rowOff>
    </xdr:from>
    <xdr:to>
      <xdr:col>67</xdr:col>
      <xdr:colOff>101600</xdr:colOff>
      <xdr:row>98</xdr:row>
      <xdr:rowOff>74718</xdr:rowOff>
    </xdr:to>
    <xdr:sp macro="" textlink="">
      <xdr:nvSpPr>
        <xdr:cNvPr id="712" name="楕円 711"/>
        <xdr:cNvSpPr/>
      </xdr:nvSpPr>
      <xdr:spPr>
        <a:xfrm>
          <a:off x="12763500" y="16775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65845</xdr:rowOff>
    </xdr:from>
    <xdr:ext cx="534377" cy="259045"/>
    <xdr:sp macro="" textlink="">
      <xdr:nvSpPr>
        <xdr:cNvPr id="713" name="テキスト ボックス 712"/>
        <xdr:cNvSpPr txBox="1"/>
      </xdr:nvSpPr>
      <xdr:spPr>
        <a:xfrm>
          <a:off x="12547111" y="16867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4" name="直線コネクタ 723"/>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5" name="テキスト ボックス 724"/>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6" name="直線コネクタ 725"/>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7" name="テキスト ボックス 726"/>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8" name="直線コネクタ 727"/>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9" name="テキスト ボックス 728"/>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0" name="直線コネクタ 729"/>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1" name="テキスト ボックス 730"/>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2" name="直線コネクタ 731"/>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3" name="テキスト ボックス 732"/>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4" name="直線コネクタ 733"/>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5" name="テキスト ボックス 734"/>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39" name="直線コネクタ 738"/>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0" name="諸支出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1" name="直線コネクタ 740"/>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2" name="諸支出金最大値テキスト"/>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3" name="直線コネクタ 742"/>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4" name="直線コネクタ 743"/>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5" name="諸支出金平均値テキスト"/>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6" name="フローチャート: 判断 745"/>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7" name="直線コネクタ 746"/>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48" name="フローチャート: 判断 747"/>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49" name="テキスト ボックス 748"/>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0" name="直線コネクタ 749"/>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1" name="フローチャート: 判断 750"/>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2" name="テキスト ボックス 751"/>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3" name="直線コネクタ 752"/>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4" name="フローチャート: 判断 753"/>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5" name="テキスト ボックス 754"/>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6" name="フローチャート: 判断 755"/>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7" name="テキスト ボックス 756"/>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3" name="楕円 762"/>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4" name="諸支出金該当値テキスト"/>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5" name="楕円 764"/>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6" name="テキスト ボックス 765"/>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7" name="楕円 766"/>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8" name="テキスト ボックス 767"/>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9" name="楕円 768"/>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0" name="テキスト ボックス 769"/>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1" name="楕円 770"/>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2" name="テキスト ボックス 771"/>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総務費は町長選挙費等の増により、</a:t>
          </a:r>
          <a:r>
            <a:rPr kumimoji="1" lang="en-US" altLang="ja-JP" sz="1300">
              <a:latin typeface="ＭＳ Ｐゴシック" panose="020B0600070205080204" pitchFamily="50" charset="-128"/>
              <a:ea typeface="ＭＳ Ｐゴシック" panose="020B0600070205080204" pitchFamily="50" charset="-128"/>
            </a:rPr>
            <a:t>11,370</a:t>
          </a:r>
          <a:r>
            <a:rPr kumimoji="1" lang="ja-JP" altLang="en-US" sz="1300">
              <a:latin typeface="ＭＳ Ｐゴシック" panose="020B0600070205080204" pitchFamily="50" charset="-128"/>
              <a:ea typeface="ＭＳ Ｐゴシック" panose="020B0600070205080204" pitchFamily="50" charset="-128"/>
            </a:rPr>
            <a:t>円増加した。土木費は公共施設整備基金積立等の減により</a:t>
          </a:r>
          <a:r>
            <a:rPr kumimoji="1" lang="en-US" altLang="ja-JP" sz="1300">
              <a:latin typeface="ＭＳ Ｐゴシック" panose="020B0600070205080204" pitchFamily="50" charset="-128"/>
              <a:ea typeface="ＭＳ Ｐゴシック" panose="020B0600070205080204" pitchFamily="50" charset="-128"/>
            </a:rPr>
            <a:t>22,004</a:t>
          </a:r>
          <a:r>
            <a:rPr kumimoji="1" lang="ja-JP" altLang="en-US" sz="1300">
              <a:latin typeface="ＭＳ Ｐゴシック" panose="020B0600070205080204" pitchFamily="50" charset="-128"/>
              <a:ea typeface="ＭＳ Ｐゴシック" panose="020B0600070205080204" pitchFamily="50" charset="-128"/>
            </a:rPr>
            <a:t>円減少した。その他の項目は、単に当町の歳出総額が類似団体よりも少ないということもあるが、住民一人当たりのコストが低い。特に民生費は経常的な社会福祉や子育て支援の支出額が増加傾向にあるが、類似団体との比較で大きく下回っている。教育費は中央公民館等屋根外壁改修事業による増等により、</a:t>
          </a:r>
          <a:r>
            <a:rPr kumimoji="1" lang="en-US" altLang="ja-JP" sz="1300">
              <a:latin typeface="ＭＳ Ｐゴシック" panose="020B0600070205080204" pitchFamily="50" charset="-128"/>
              <a:ea typeface="ＭＳ Ｐゴシック" panose="020B0600070205080204" pitchFamily="50" charset="-128"/>
            </a:rPr>
            <a:t>18,909</a:t>
          </a:r>
          <a:r>
            <a:rPr kumimoji="1" lang="ja-JP" altLang="en-US" sz="1300">
              <a:latin typeface="ＭＳ Ｐゴシック" panose="020B0600070205080204" pitchFamily="50" charset="-128"/>
              <a:ea typeface="ＭＳ Ｐゴシック" panose="020B0600070205080204" pitchFamily="50" charset="-128"/>
            </a:rPr>
            <a:t>円増加した。公債費は元金償還金の減により</a:t>
          </a:r>
          <a:r>
            <a:rPr kumimoji="1" lang="en-US" altLang="ja-JP" sz="1300">
              <a:latin typeface="ＭＳ Ｐゴシック" panose="020B0600070205080204" pitchFamily="50" charset="-128"/>
              <a:ea typeface="ＭＳ Ｐゴシック" panose="020B0600070205080204" pitchFamily="50" charset="-128"/>
            </a:rPr>
            <a:t>1,889</a:t>
          </a:r>
          <a:r>
            <a:rPr kumimoji="1" lang="ja-JP" altLang="en-US" sz="1300">
              <a:latin typeface="ＭＳ Ｐゴシック" panose="020B0600070205080204" pitchFamily="50" charset="-128"/>
              <a:ea typeface="ＭＳ Ｐゴシック" panose="020B0600070205080204" pitchFamily="50" charset="-128"/>
            </a:rPr>
            <a:t>円減少した。今後も計画的な財政運営に努めていく。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埼玉県越生町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標準財政規模に対する実質単年度収支は適正水準よりもやや下回るが、普通交付税が</a:t>
          </a:r>
          <a:r>
            <a:rPr kumimoji="1" lang="en-US" altLang="ja-JP" sz="1400">
              <a:latin typeface="ＭＳ ゴシック" pitchFamily="49" charset="-128"/>
              <a:ea typeface="ＭＳ ゴシック" pitchFamily="49" charset="-128"/>
            </a:rPr>
            <a:t>72,832</a:t>
          </a:r>
          <a:r>
            <a:rPr kumimoji="1" lang="ja-JP" altLang="en-US" sz="1400">
              <a:latin typeface="ＭＳ ゴシック" pitchFamily="49" charset="-128"/>
              <a:ea typeface="ＭＳ ゴシック" pitchFamily="49" charset="-128"/>
            </a:rPr>
            <a:t>千円増加したことなどにより、実質収支は黒字となっている。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なお、財政調整基金残高については、決算余剰金</a:t>
          </a:r>
          <a:r>
            <a:rPr kumimoji="1" lang="en-US" altLang="ja-JP" sz="1400">
              <a:latin typeface="ＭＳ ゴシック" pitchFamily="49" charset="-128"/>
              <a:ea typeface="ＭＳ ゴシック" pitchFamily="49" charset="-128"/>
            </a:rPr>
            <a:t>191,324</a:t>
          </a:r>
          <a:r>
            <a:rPr kumimoji="1" lang="ja-JP" altLang="en-US" sz="1400">
              <a:latin typeface="ＭＳ ゴシック" pitchFamily="49" charset="-128"/>
              <a:ea typeface="ＭＳ ゴシック" pitchFamily="49" charset="-128"/>
            </a:rPr>
            <a:t>千円を積み立てたため、大きく増加している。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埼玉県越生町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全会計において、黒字額が確保されており、健全な数値である。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今後についても、限りある予算の効率性を高め、適切な受益者負担になるよう健全な財政運営及び経営管理を推進していく必要がある。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埼玉県越生町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令和６年度の元利償還金は平成</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臨財債・減収補てん債の償還終了等により、約</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百万円減少した。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今後、実質公債費比率が上昇していくことが考えられるため、引き続き公債費の適正化に取り組んでいく必要がある。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満期一括償還に係る積立なし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埼玉県越生町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財政調整基金を</a:t>
          </a:r>
          <a:r>
            <a:rPr kumimoji="1" lang="en-US" altLang="ja-JP" sz="1400">
              <a:latin typeface="ＭＳ ゴシック" pitchFamily="49" charset="-128"/>
              <a:ea typeface="ＭＳ ゴシック" pitchFamily="49" charset="-128"/>
            </a:rPr>
            <a:t>191,324</a:t>
          </a:r>
          <a:r>
            <a:rPr kumimoji="1" lang="ja-JP" altLang="en-US" sz="1400">
              <a:latin typeface="ＭＳ ゴシック" pitchFamily="49" charset="-128"/>
              <a:ea typeface="ＭＳ ゴシック" pitchFamily="49" charset="-128"/>
            </a:rPr>
            <a:t>千円積み立てたため充当可能基金が増えたことにより将来負担比率は、昨年度と同様マイナスを推移している。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今後も、起債を伴う事業は計画的に行い、将来負担比率が急激に増加しないように努める。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埼玉県越生町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町営樹木葬墓苑管理基金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千円、魅力あるまちづくり基金に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千円、教育及び子育て環境整備基金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千円、森林環境供与税基金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千円を積み立てたため、その他特定目的基金全体としては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公共施設整備基金においては公共施設やインフラの更新・整備のため、計画的に積み立てることを予定している。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公共施設整備基金：公共施設整備に必要な財源を確保する。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社会福祉事業基金：社会福祉事業の推進を図るために必要な財源を確保する。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地域福祉基金：在宅福祉の推進など地域における保健福祉活動の振興を図るため必要な財源を確保する。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観光資源整備基金：観光資源整備等並びに越生町観光協会が実施する事業に対する補助金に要する財源を確保する。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魅力あるまちづくり基金：ふるさと納税寄付者の越生町への思いを具現化するため必要な財源を確保する。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町営樹木葬墓苑管理基金：町営樹木葬墓苑の管理に要する経費の財源を確保する。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森林環境譲与税基金：森林の整備に関する施策等に要する経費の財源を確保する。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教育及び子育て環境整備基金：教育及び子育て環境の整備及び推進を図るために必要な財源を確保する。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町営樹木葬墓苑管理基金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千円、魅力あるまちづくり基金に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千円、教育及び子育て環境整備基金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千円、森林環境供与税基金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千円を積み立てたため、その他特定目的基金全体としては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中長期的で投資的な経費の増加が予測されるため、重点的に積み立てる。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令和６年度は取り崩しをせず、</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191,324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千円を積み立てたため、財政調整基金としては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％を目途に積み立てる。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令和６年度は６千円を積み立てた。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満期一括償還の起債はない。しかしながら、今後は公共施設等維持管理費の急増が見込まれており、大規模工事等に備えていきたい。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埼玉県越生町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10,757
10,552
40.39
5,305,674
4,946,682
335,795
3,430,435
2,659,806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a:t>
          </a:r>
          <a:r>
            <a:rPr kumimoji="1" lang="en-US" altLang="ja-JP" sz="1100">
              <a:latin typeface="ＭＳ Ｐゴシック" panose="020B0600070205080204" pitchFamily="50" charset="-128"/>
              <a:ea typeface="ＭＳ Ｐゴシック" panose="020B0600070205080204" pitchFamily="50" charset="-128"/>
            </a:rPr>
            <a:t>83.4</a:t>
          </a:r>
          <a:r>
            <a:rPr kumimoji="1" lang="ja-JP" altLang="en-US" sz="1100">
              <a:latin typeface="ＭＳ Ｐゴシック" panose="020B0600070205080204" pitchFamily="50" charset="-128"/>
              <a:ea typeface="ＭＳ Ｐゴシック" panose="020B0600070205080204" pitchFamily="50" charset="-128"/>
            </a:rPr>
            <a:t>％（類似団体平均</a:t>
          </a:r>
          <a:r>
            <a:rPr kumimoji="1" lang="en-US" altLang="ja-JP" sz="1100">
              <a:latin typeface="ＭＳ Ｐゴシック" panose="020B0600070205080204" pitchFamily="50" charset="-128"/>
              <a:ea typeface="ＭＳ Ｐゴシック" panose="020B0600070205080204" pitchFamily="50" charset="-128"/>
            </a:rPr>
            <a:t>65.2</a:t>
          </a:r>
          <a:r>
            <a:rPr kumimoji="1" lang="ja-JP" altLang="en-US" sz="1100">
              <a:latin typeface="ＭＳ Ｐゴシック" panose="020B0600070205080204" pitchFamily="50" charset="-128"/>
              <a:ea typeface="ＭＳ Ｐゴシック" panose="020B0600070205080204" pitchFamily="50" charset="-128"/>
            </a:rPr>
            <a:t>％）と高い水準で推移しており、年々上昇傾向にある。これは、過去の人口急増期等に集中的に整備した学校施設や各種インフラ施設等の老朽化が進行していることが主な要因である。</a:t>
          </a:r>
        </a:p>
        <a:p>
          <a:r>
            <a:rPr kumimoji="1" lang="ja-JP" altLang="en-US" sz="1100">
              <a:latin typeface="ＭＳ Ｐゴシック" panose="020B0600070205080204" pitchFamily="50" charset="-128"/>
              <a:ea typeface="ＭＳ Ｐゴシック" panose="020B0600070205080204" pitchFamily="50" charset="-128"/>
            </a:rPr>
            <a:t>今後は公共施設等総合管理計画および個別施設計画に基づき、施設の長寿命化や計画的な統廃合・複合化を鋭意進める。老朽化した資産の適切な維持管理と更新を行い、持続可能な公共施設マネジメントを推進す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6" name="直線コネクタ 55"/>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7" name="テキスト ボックス 56"/>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8" name="直線コネクタ 57"/>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9" name="テキスト ボックス 58"/>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0" name="直線コネクタ 59"/>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1" name="テキスト ボックス 60"/>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4" name="直線コネクタ 63"/>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5" name="テキスト ボックス 64"/>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6" name="直線コネクタ 65"/>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7" name="テキスト ボックス 66"/>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8" name="直線コネクタ 67"/>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9" name="テキスト ボックス 68"/>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3" name="直線コネクタ 72"/>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4" name="有形固定資産減価償却率最小値テキスト"/>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5" name="直線コネクタ 74"/>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6" name="有形固定資産減価償却率最大値テキスト"/>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7" name="直線コネクタ 76"/>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78" name="有形固定資産減価償却率平均値テキスト"/>
        <xdr:cNvSpPr txBox="1"/>
      </xdr:nvSpPr>
      <xdr:spPr>
        <a:xfrm>
          <a:off x="4813300" y="5973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79" name="フローチャート: 判断 78"/>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0" name="フローチャート: 判断 79"/>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1" name="フローチャート: 判断 80"/>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2" name="フローチャート: 判断 81"/>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3" name="フローチャート: 判断 82"/>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12382</xdr:rowOff>
    </xdr:from>
    <xdr:to>
      <xdr:col>23</xdr:col>
      <xdr:colOff>136525</xdr:colOff>
      <xdr:row>34</xdr:row>
      <xdr:rowOff>113982</xdr:rowOff>
    </xdr:to>
    <xdr:sp macro="" textlink="">
      <xdr:nvSpPr>
        <xdr:cNvPr id="89" name="楕円 88"/>
        <xdr:cNvSpPr/>
      </xdr:nvSpPr>
      <xdr:spPr>
        <a:xfrm>
          <a:off x="4711700" y="661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98759</xdr:rowOff>
    </xdr:from>
    <xdr:ext cx="405111" cy="259045"/>
    <xdr:sp macro="" textlink="">
      <xdr:nvSpPr>
        <xdr:cNvPr id="90" name="有形固定資産減価償却率該当値テキスト"/>
        <xdr:cNvSpPr txBox="1"/>
      </xdr:nvSpPr>
      <xdr:spPr>
        <a:xfrm>
          <a:off x="4813300" y="6528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34</xdr:row>
      <xdr:rowOff>4287</xdr:rowOff>
    </xdr:from>
    <xdr:to>
      <xdr:col>19</xdr:col>
      <xdr:colOff>187325</xdr:colOff>
      <xdr:row>34</xdr:row>
      <xdr:rowOff>105887</xdr:rowOff>
    </xdr:to>
    <xdr:sp macro="" textlink="">
      <xdr:nvSpPr>
        <xdr:cNvPr id="91" name="楕円 90"/>
        <xdr:cNvSpPr/>
      </xdr:nvSpPr>
      <xdr:spPr>
        <a:xfrm>
          <a:off x="4000500" y="660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55087</xdr:rowOff>
    </xdr:from>
    <xdr:to>
      <xdr:col>23</xdr:col>
      <xdr:colOff>85725</xdr:colOff>
      <xdr:row>34</xdr:row>
      <xdr:rowOff>63182</xdr:rowOff>
    </xdr:to>
    <xdr:cxnSp macro="">
      <xdr:nvCxnSpPr>
        <xdr:cNvPr id="92" name="直線コネクタ 91"/>
        <xdr:cNvCxnSpPr/>
      </xdr:nvCxnSpPr>
      <xdr:spPr>
        <a:xfrm>
          <a:off x="4051300" y="6655912"/>
          <a:ext cx="711200" cy="8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146050</xdr:rowOff>
    </xdr:from>
    <xdr:to>
      <xdr:col>15</xdr:col>
      <xdr:colOff>187325</xdr:colOff>
      <xdr:row>34</xdr:row>
      <xdr:rowOff>76200</xdr:rowOff>
    </xdr:to>
    <xdr:sp macro="" textlink="">
      <xdr:nvSpPr>
        <xdr:cNvPr id="93" name="楕円 92"/>
        <xdr:cNvSpPr/>
      </xdr:nvSpPr>
      <xdr:spPr>
        <a:xfrm>
          <a:off x="3238500" y="657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25400</xdr:rowOff>
    </xdr:from>
    <xdr:to>
      <xdr:col>19</xdr:col>
      <xdr:colOff>136525</xdr:colOff>
      <xdr:row>34</xdr:row>
      <xdr:rowOff>55087</xdr:rowOff>
    </xdr:to>
    <xdr:cxnSp macro="">
      <xdr:nvCxnSpPr>
        <xdr:cNvPr id="94" name="直線コネクタ 93"/>
        <xdr:cNvCxnSpPr/>
      </xdr:nvCxnSpPr>
      <xdr:spPr>
        <a:xfrm>
          <a:off x="3289300" y="6626225"/>
          <a:ext cx="762000" cy="29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159544</xdr:rowOff>
    </xdr:from>
    <xdr:to>
      <xdr:col>11</xdr:col>
      <xdr:colOff>187325</xdr:colOff>
      <xdr:row>34</xdr:row>
      <xdr:rowOff>89694</xdr:rowOff>
    </xdr:to>
    <xdr:sp macro="" textlink="">
      <xdr:nvSpPr>
        <xdr:cNvPr id="95" name="楕円 94"/>
        <xdr:cNvSpPr/>
      </xdr:nvSpPr>
      <xdr:spPr>
        <a:xfrm>
          <a:off x="2476500" y="6588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34</xdr:row>
      <xdr:rowOff>25400</xdr:rowOff>
    </xdr:from>
    <xdr:to>
      <xdr:col>15</xdr:col>
      <xdr:colOff>136525</xdr:colOff>
      <xdr:row>34</xdr:row>
      <xdr:rowOff>38894</xdr:rowOff>
    </xdr:to>
    <xdr:cxnSp macro="">
      <xdr:nvCxnSpPr>
        <xdr:cNvPr id="96" name="直線コネクタ 95"/>
        <xdr:cNvCxnSpPr/>
      </xdr:nvCxnSpPr>
      <xdr:spPr>
        <a:xfrm flipV="1">
          <a:off x="2527300" y="6626225"/>
          <a:ext cx="762000" cy="13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140653</xdr:rowOff>
    </xdr:from>
    <xdr:to>
      <xdr:col>7</xdr:col>
      <xdr:colOff>187325</xdr:colOff>
      <xdr:row>34</xdr:row>
      <xdr:rowOff>70803</xdr:rowOff>
    </xdr:to>
    <xdr:sp macro="" textlink="">
      <xdr:nvSpPr>
        <xdr:cNvPr id="97" name="楕円 96"/>
        <xdr:cNvSpPr/>
      </xdr:nvSpPr>
      <xdr:spPr>
        <a:xfrm>
          <a:off x="1714500" y="657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34</xdr:row>
      <xdr:rowOff>20003</xdr:rowOff>
    </xdr:from>
    <xdr:to>
      <xdr:col>11</xdr:col>
      <xdr:colOff>136525</xdr:colOff>
      <xdr:row>34</xdr:row>
      <xdr:rowOff>38894</xdr:rowOff>
    </xdr:to>
    <xdr:cxnSp macro="">
      <xdr:nvCxnSpPr>
        <xdr:cNvPr id="98" name="直線コネクタ 97"/>
        <xdr:cNvCxnSpPr/>
      </xdr:nvCxnSpPr>
      <xdr:spPr>
        <a:xfrm>
          <a:off x="1765300" y="6620828"/>
          <a:ext cx="762000" cy="1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99" name="n_1aveValue有形固定資産減価償却率"/>
        <xdr:cNvSpPr txBox="1"/>
      </xdr:nvSpPr>
      <xdr:spPr>
        <a:xfrm>
          <a:off x="38360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102411</xdr:rowOff>
    </xdr:from>
    <xdr:ext cx="405111" cy="259045"/>
    <xdr:sp macro="" textlink="">
      <xdr:nvSpPr>
        <xdr:cNvPr id="100" name="n_2aveValue有形固定資産減価償却率"/>
        <xdr:cNvSpPr txBox="1"/>
      </xdr:nvSpPr>
      <xdr:spPr>
        <a:xfrm>
          <a:off x="3086744" y="5845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101" name="n_3aveValue有形固定資産減価償却率"/>
        <xdr:cNvSpPr txBox="1"/>
      </xdr:nvSpPr>
      <xdr:spPr>
        <a:xfrm>
          <a:off x="2324744" y="583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102" name="n_4aveValue有形固定資産減価償却率"/>
        <xdr:cNvSpPr txBox="1"/>
      </xdr:nvSpPr>
      <xdr:spPr>
        <a:xfrm>
          <a:off x="1562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97014</xdr:rowOff>
    </xdr:from>
    <xdr:ext cx="405111" cy="259045"/>
    <xdr:sp macro="" textlink="">
      <xdr:nvSpPr>
        <xdr:cNvPr id="103" name="n_1mainValue有形固定資産減価償却率"/>
        <xdr:cNvSpPr txBox="1"/>
      </xdr:nvSpPr>
      <xdr:spPr>
        <a:xfrm>
          <a:off x="3836044" y="6697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67327</xdr:rowOff>
    </xdr:from>
    <xdr:ext cx="405111" cy="259045"/>
    <xdr:sp macro="" textlink="">
      <xdr:nvSpPr>
        <xdr:cNvPr id="104" name="n_2mainValue有形固定資産減価償却率"/>
        <xdr:cNvSpPr txBox="1"/>
      </xdr:nvSpPr>
      <xdr:spPr>
        <a:xfrm>
          <a:off x="3086744" y="6668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80821</xdr:rowOff>
    </xdr:from>
    <xdr:ext cx="405111" cy="259045"/>
    <xdr:sp macro="" textlink="">
      <xdr:nvSpPr>
        <xdr:cNvPr id="105" name="n_3mainValue有形固定資産減価償却率"/>
        <xdr:cNvSpPr txBox="1"/>
      </xdr:nvSpPr>
      <xdr:spPr>
        <a:xfrm>
          <a:off x="2324744" y="6681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34</xdr:row>
      <xdr:rowOff>61930</xdr:rowOff>
    </xdr:from>
    <xdr:ext cx="405111" cy="259045"/>
    <xdr:sp macro="" textlink="">
      <xdr:nvSpPr>
        <xdr:cNvPr id="106" name="n_4mainValue有形固定資産減価償却率"/>
        <xdr:cNvSpPr txBox="1"/>
      </xdr:nvSpPr>
      <xdr:spPr>
        <a:xfrm>
          <a:off x="1562744" y="6662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[ 263.2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の新規発行抑制や公債費の縮減に努めてきた結果、比率は年々低下傾向にある。今後は、公共施設の老朽化に伴う更新需要など新たな財政負担が見込まれる中、将来世代への過度な負担を残さないためにも、新規の地方債発行にあたっては事業の緊急度や優先順位を厳しく見極め、財政措置の有利な地方債の活用の徹底を行い、持続可能で健全な財政運営を維持する。</a:t>
          </a:r>
        </a:p>
      </xdr:txBody>
    </xdr:sp>
    <xdr:clientData/>
  </xdr:twoCellAnchor>
  <xdr:oneCellAnchor>
    <xdr:from>
      <xdr:col>57</xdr:col>
      <xdr:colOff>111125</xdr:colOff>
      <xdr:row>23</xdr:row>
      <xdr:rowOff>47625</xdr:rowOff>
    </xdr:from>
    <xdr:ext cx="349839" cy="225703"/>
    <xdr:sp macro="" textlink="">
      <xdr:nvSpPr>
        <xdr:cNvPr id="120" name="テキスト ボックス 119"/>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7" name="直線コネクタ 136"/>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38" name="債務償還比率最小値テキスト"/>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39" name="直線コネクタ 138"/>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42" name="債務償還比率平均値テキスト"/>
        <xdr:cNvSpPr txBox="1"/>
      </xdr:nvSpPr>
      <xdr:spPr>
        <a:xfrm>
          <a:off x="14846300" y="5843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3" name="フローチャート: 判断 142"/>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4" name="フローチャート: 判断 143"/>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5" name="フローチャート: 判断 144"/>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6" name="フローチャート: 判断 145"/>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47" name="フローチャート: 判断 146"/>
        <xdr:cNvSpPr/>
      </xdr:nvSpPr>
      <xdr:spPr>
        <a:xfrm>
          <a:off x="11747500" y="60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44396</xdr:rowOff>
    </xdr:from>
    <xdr:to>
      <xdr:col>76</xdr:col>
      <xdr:colOff>73025</xdr:colOff>
      <xdr:row>28</xdr:row>
      <xdr:rowOff>145996</xdr:rowOff>
    </xdr:to>
    <xdr:sp macro="" textlink="">
      <xdr:nvSpPr>
        <xdr:cNvPr id="153" name="楕円 152"/>
        <xdr:cNvSpPr/>
      </xdr:nvSpPr>
      <xdr:spPr>
        <a:xfrm>
          <a:off x="14744700" y="5616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67273</xdr:rowOff>
    </xdr:from>
    <xdr:ext cx="469744" cy="259045"/>
    <xdr:sp macro="" textlink="">
      <xdr:nvSpPr>
        <xdr:cNvPr id="154" name="債務償還比率該当値テキスト"/>
        <xdr:cNvSpPr txBox="1"/>
      </xdr:nvSpPr>
      <xdr:spPr>
        <a:xfrm>
          <a:off x="14846300" y="5467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147102</xdr:rowOff>
    </xdr:from>
    <xdr:to>
      <xdr:col>72</xdr:col>
      <xdr:colOff>123825</xdr:colOff>
      <xdr:row>29</xdr:row>
      <xdr:rowOff>77252</xdr:rowOff>
    </xdr:to>
    <xdr:sp macro="" textlink="">
      <xdr:nvSpPr>
        <xdr:cNvPr id="155" name="楕円 154"/>
        <xdr:cNvSpPr/>
      </xdr:nvSpPr>
      <xdr:spPr>
        <a:xfrm>
          <a:off x="14033500" y="5719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95196</xdr:rowOff>
    </xdr:from>
    <xdr:to>
      <xdr:col>76</xdr:col>
      <xdr:colOff>22225</xdr:colOff>
      <xdr:row>29</xdr:row>
      <xdr:rowOff>26452</xdr:rowOff>
    </xdr:to>
    <xdr:cxnSp macro="">
      <xdr:nvCxnSpPr>
        <xdr:cNvPr id="156" name="直線コネクタ 155"/>
        <xdr:cNvCxnSpPr/>
      </xdr:nvCxnSpPr>
      <xdr:spPr>
        <a:xfrm flipV="1">
          <a:off x="14084300" y="5667321"/>
          <a:ext cx="711200" cy="10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137114</xdr:rowOff>
    </xdr:from>
    <xdr:to>
      <xdr:col>68</xdr:col>
      <xdr:colOff>123825</xdr:colOff>
      <xdr:row>30</xdr:row>
      <xdr:rowOff>67264</xdr:rowOff>
    </xdr:to>
    <xdr:sp macro="" textlink="">
      <xdr:nvSpPr>
        <xdr:cNvPr id="157" name="楕円 156"/>
        <xdr:cNvSpPr/>
      </xdr:nvSpPr>
      <xdr:spPr>
        <a:xfrm>
          <a:off x="13271500" y="588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26452</xdr:rowOff>
    </xdr:from>
    <xdr:to>
      <xdr:col>72</xdr:col>
      <xdr:colOff>73025</xdr:colOff>
      <xdr:row>30</xdr:row>
      <xdr:rowOff>16464</xdr:rowOff>
    </xdr:to>
    <xdr:cxnSp macro="">
      <xdr:nvCxnSpPr>
        <xdr:cNvPr id="158" name="直線コネクタ 157"/>
        <xdr:cNvCxnSpPr/>
      </xdr:nvCxnSpPr>
      <xdr:spPr>
        <a:xfrm flipV="1">
          <a:off x="13322300" y="5770027"/>
          <a:ext cx="762000" cy="16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101337</xdr:rowOff>
    </xdr:from>
    <xdr:to>
      <xdr:col>64</xdr:col>
      <xdr:colOff>123825</xdr:colOff>
      <xdr:row>30</xdr:row>
      <xdr:rowOff>31487</xdr:rowOff>
    </xdr:to>
    <xdr:sp macro="" textlink="">
      <xdr:nvSpPr>
        <xdr:cNvPr id="159" name="楕円 158"/>
        <xdr:cNvSpPr/>
      </xdr:nvSpPr>
      <xdr:spPr>
        <a:xfrm>
          <a:off x="12509500" y="5844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152137</xdr:rowOff>
    </xdr:from>
    <xdr:to>
      <xdr:col>68</xdr:col>
      <xdr:colOff>73025</xdr:colOff>
      <xdr:row>30</xdr:row>
      <xdr:rowOff>16464</xdr:rowOff>
    </xdr:to>
    <xdr:cxnSp macro="">
      <xdr:nvCxnSpPr>
        <xdr:cNvPr id="160" name="直線コネクタ 159"/>
        <xdr:cNvCxnSpPr/>
      </xdr:nvCxnSpPr>
      <xdr:spPr>
        <a:xfrm>
          <a:off x="12560300" y="5895712"/>
          <a:ext cx="762000" cy="35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143818</xdr:rowOff>
    </xdr:from>
    <xdr:to>
      <xdr:col>60</xdr:col>
      <xdr:colOff>123825</xdr:colOff>
      <xdr:row>32</xdr:row>
      <xdr:rowOff>73968</xdr:rowOff>
    </xdr:to>
    <xdr:sp macro="" textlink="">
      <xdr:nvSpPr>
        <xdr:cNvPr id="161" name="楕円 160"/>
        <xdr:cNvSpPr/>
      </xdr:nvSpPr>
      <xdr:spPr>
        <a:xfrm>
          <a:off x="11747500" y="623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152137</xdr:rowOff>
    </xdr:from>
    <xdr:to>
      <xdr:col>64</xdr:col>
      <xdr:colOff>73025</xdr:colOff>
      <xdr:row>32</xdr:row>
      <xdr:rowOff>23168</xdr:rowOff>
    </xdr:to>
    <xdr:cxnSp macro="">
      <xdr:nvCxnSpPr>
        <xdr:cNvPr id="162" name="直線コネクタ 161"/>
        <xdr:cNvCxnSpPr/>
      </xdr:nvCxnSpPr>
      <xdr:spPr>
        <a:xfrm flipV="1">
          <a:off x="11798300" y="5895712"/>
          <a:ext cx="762000" cy="385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56233</xdr:rowOff>
    </xdr:from>
    <xdr:ext cx="469744" cy="259045"/>
    <xdr:sp macro="" textlink="">
      <xdr:nvSpPr>
        <xdr:cNvPr id="163" name="n_1aveValue債務償還比率"/>
        <xdr:cNvSpPr txBox="1"/>
      </xdr:nvSpPr>
      <xdr:spPr>
        <a:xfrm>
          <a:off x="13836727" y="597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67445</xdr:rowOff>
    </xdr:from>
    <xdr:ext cx="469744" cy="259045"/>
    <xdr:sp macro="" textlink="">
      <xdr:nvSpPr>
        <xdr:cNvPr id="164" name="n_2aveValue債務償還比率"/>
        <xdr:cNvSpPr txBox="1"/>
      </xdr:nvSpPr>
      <xdr:spPr>
        <a:xfrm>
          <a:off x="13087427" y="5639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65" name="n_3aveValue債務償還比率"/>
        <xdr:cNvSpPr txBox="1"/>
      </xdr:nvSpPr>
      <xdr:spPr>
        <a:xfrm>
          <a:off x="12325427" y="595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93389</xdr:rowOff>
    </xdr:from>
    <xdr:ext cx="469744" cy="259045"/>
    <xdr:sp macro="" textlink="">
      <xdr:nvSpPr>
        <xdr:cNvPr id="166" name="n_4aveValue債務償還比率"/>
        <xdr:cNvSpPr txBox="1"/>
      </xdr:nvSpPr>
      <xdr:spPr>
        <a:xfrm>
          <a:off x="11563427" y="58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93779</xdr:rowOff>
    </xdr:from>
    <xdr:ext cx="469744" cy="259045"/>
    <xdr:sp macro="" textlink="">
      <xdr:nvSpPr>
        <xdr:cNvPr id="167" name="n_1mainValue債務償還比率"/>
        <xdr:cNvSpPr txBox="1"/>
      </xdr:nvSpPr>
      <xdr:spPr>
        <a:xfrm>
          <a:off x="13836727" y="5494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58391</xdr:rowOff>
    </xdr:from>
    <xdr:ext cx="469744" cy="259045"/>
    <xdr:sp macro="" textlink="">
      <xdr:nvSpPr>
        <xdr:cNvPr id="168" name="n_2mainValue債務償還比率"/>
        <xdr:cNvSpPr txBox="1"/>
      </xdr:nvSpPr>
      <xdr:spPr>
        <a:xfrm>
          <a:off x="13087427" y="5973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48014</xdr:rowOff>
    </xdr:from>
    <xdr:ext cx="469744" cy="259045"/>
    <xdr:sp macro="" textlink="">
      <xdr:nvSpPr>
        <xdr:cNvPr id="169" name="n_3mainValue債務償還比率"/>
        <xdr:cNvSpPr txBox="1"/>
      </xdr:nvSpPr>
      <xdr:spPr>
        <a:xfrm>
          <a:off x="12325427" y="5620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65095</xdr:rowOff>
    </xdr:from>
    <xdr:ext cx="469744" cy="259045"/>
    <xdr:sp macro="" textlink="">
      <xdr:nvSpPr>
        <xdr:cNvPr id="170" name="n_4mainValue債務償還比率"/>
        <xdr:cNvSpPr txBox="1"/>
      </xdr:nvSpPr>
      <xdr:spPr>
        <a:xfrm>
          <a:off x="11563427" y="6323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埼玉県越生町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10,757
10,552
40.39
5,305,674
4,946,682
335,795
3,430,435
2,659,806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103141</xdr:rowOff>
    </xdr:from>
    <xdr:ext cx="405111" cy="259045"/>
    <xdr:sp macro="" textlink="">
      <xdr:nvSpPr>
        <xdr:cNvPr id="60" name="【道路】&#10;有形固定資産減価償却率平均値テキスト"/>
        <xdr:cNvSpPr txBox="1"/>
      </xdr:nvSpPr>
      <xdr:spPr>
        <a:xfrm>
          <a:off x="4673600" y="6275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157988</xdr:rowOff>
    </xdr:from>
    <xdr:to>
      <xdr:col>24</xdr:col>
      <xdr:colOff>114300</xdr:colOff>
      <xdr:row>41</xdr:row>
      <xdr:rowOff>88138</xdr:rowOff>
    </xdr:to>
    <xdr:sp macro="" textlink="">
      <xdr:nvSpPr>
        <xdr:cNvPr id="71" name="楕円 70"/>
        <xdr:cNvSpPr/>
      </xdr:nvSpPr>
      <xdr:spPr>
        <a:xfrm>
          <a:off x="4584700" y="701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72915</xdr:rowOff>
    </xdr:from>
    <xdr:ext cx="405111" cy="259045"/>
    <xdr:sp macro="" textlink="">
      <xdr:nvSpPr>
        <xdr:cNvPr id="72" name="【道路】&#10;有形固定資産減価償却率該当値テキスト"/>
        <xdr:cNvSpPr txBox="1"/>
      </xdr:nvSpPr>
      <xdr:spPr>
        <a:xfrm>
          <a:off x="4673600" y="6930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160274</xdr:rowOff>
    </xdr:from>
    <xdr:to>
      <xdr:col>20</xdr:col>
      <xdr:colOff>38100</xdr:colOff>
      <xdr:row>41</xdr:row>
      <xdr:rowOff>90424</xdr:rowOff>
    </xdr:to>
    <xdr:sp macro="" textlink="">
      <xdr:nvSpPr>
        <xdr:cNvPr id="73" name="楕円 72"/>
        <xdr:cNvSpPr/>
      </xdr:nvSpPr>
      <xdr:spPr>
        <a:xfrm>
          <a:off x="3746500" y="701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37338</xdr:rowOff>
    </xdr:from>
    <xdr:to>
      <xdr:col>24</xdr:col>
      <xdr:colOff>63500</xdr:colOff>
      <xdr:row>41</xdr:row>
      <xdr:rowOff>39624</xdr:rowOff>
    </xdr:to>
    <xdr:cxnSp macro="">
      <xdr:nvCxnSpPr>
        <xdr:cNvPr id="74" name="直線コネクタ 73"/>
        <xdr:cNvCxnSpPr/>
      </xdr:nvCxnSpPr>
      <xdr:spPr>
        <a:xfrm flipV="1">
          <a:off x="3797300" y="706678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153416</xdr:rowOff>
    </xdr:from>
    <xdr:to>
      <xdr:col>15</xdr:col>
      <xdr:colOff>101600</xdr:colOff>
      <xdr:row>41</xdr:row>
      <xdr:rowOff>83566</xdr:rowOff>
    </xdr:to>
    <xdr:sp macro="" textlink="">
      <xdr:nvSpPr>
        <xdr:cNvPr id="75" name="楕円 74"/>
        <xdr:cNvSpPr/>
      </xdr:nvSpPr>
      <xdr:spPr>
        <a:xfrm>
          <a:off x="28575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32766</xdr:rowOff>
    </xdr:from>
    <xdr:to>
      <xdr:col>19</xdr:col>
      <xdr:colOff>177800</xdr:colOff>
      <xdr:row>41</xdr:row>
      <xdr:rowOff>39624</xdr:rowOff>
    </xdr:to>
    <xdr:cxnSp macro="">
      <xdr:nvCxnSpPr>
        <xdr:cNvPr id="76" name="直線コネクタ 75"/>
        <xdr:cNvCxnSpPr/>
      </xdr:nvCxnSpPr>
      <xdr:spPr>
        <a:xfrm>
          <a:off x="2908300" y="706221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157988</xdr:rowOff>
    </xdr:from>
    <xdr:to>
      <xdr:col>10</xdr:col>
      <xdr:colOff>165100</xdr:colOff>
      <xdr:row>41</xdr:row>
      <xdr:rowOff>88138</xdr:rowOff>
    </xdr:to>
    <xdr:sp macro="" textlink="">
      <xdr:nvSpPr>
        <xdr:cNvPr id="77" name="楕円 76"/>
        <xdr:cNvSpPr/>
      </xdr:nvSpPr>
      <xdr:spPr>
        <a:xfrm>
          <a:off x="1968500" y="701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32766</xdr:rowOff>
    </xdr:from>
    <xdr:to>
      <xdr:col>15</xdr:col>
      <xdr:colOff>50800</xdr:colOff>
      <xdr:row>41</xdr:row>
      <xdr:rowOff>37338</xdr:rowOff>
    </xdr:to>
    <xdr:cxnSp macro="">
      <xdr:nvCxnSpPr>
        <xdr:cNvPr id="78" name="直線コネクタ 77"/>
        <xdr:cNvCxnSpPr/>
      </xdr:nvCxnSpPr>
      <xdr:spPr>
        <a:xfrm flipV="1">
          <a:off x="2019300" y="70622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151130</xdr:rowOff>
    </xdr:from>
    <xdr:to>
      <xdr:col>6</xdr:col>
      <xdr:colOff>38100</xdr:colOff>
      <xdr:row>41</xdr:row>
      <xdr:rowOff>81280</xdr:rowOff>
    </xdr:to>
    <xdr:sp macro="" textlink="">
      <xdr:nvSpPr>
        <xdr:cNvPr id="79" name="楕円 78"/>
        <xdr:cNvSpPr/>
      </xdr:nvSpPr>
      <xdr:spPr>
        <a:xfrm>
          <a:off x="1079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30480</xdr:rowOff>
    </xdr:from>
    <xdr:to>
      <xdr:col>10</xdr:col>
      <xdr:colOff>114300</xdr:colOff>
      <xdr:row>41</xdr:row>
      <xdr:rowOff>37338</xdr:rowOff>
    </xdr:to>
    <xdr:cxnSp macro="">
      <xdr:nvCxnSpPr>
        <xdr:cNvPr id="80" name="直線コネクタ 79"/>
        <xdr:cNvCxnSpPr/>
      </xdr:nvCxnSpPr>
      <xdr:spPr>
        <a:xfrm>
          <a:off x="1130300" y="705993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168673</xdr:rowOff>
    </xdr:from>
    <xdr:ext cx="405111" cy="259045"/>
    <xdr:sp macro="" textlink="">
      <xdr:nvSpPr>
        <xdr:cNvPr id="81" name="n_1aveValue【道路】&#10;有形固定資産減価償却率"/>
        <xdr:cNvSpPr txBox="1"/>
      </xdr:nvSpPr>
      <xdr:spPr>
        <a:xfrm>
          <a:off x="3582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127525</xdr:rowOff>
    </xdr:from>
    <xdr:ext cx="405111" cy="259045"/>
    <xdr:sp macro="" textlink="">
      <xdr:nvSpPr>
        <xdr:cNvPr id="82" name="n_2aveValue【道路】&#10;有形固定資産減価償却率"/>
        <xdr:cNvSpPr txBox="1"/>
      </xdr:nvSpPr>
      <xdr:spPr>
        <a:xfrm>
          <a:off x="2705744" y="612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74947</xdr:rowOff>
    </xdr:from>
    <xdr:ext cx="405111" cy="259045"/>
    <xdr:sp macro="" textlink="">
      <xdr:nvSpPr>
        <xdr:cNvPr id="84" name="n_4aveValue【道路】&#10;有形固定資産減価償却率"/>
        <xdr:cNvSpPr txBox="1"/>
      </xdr:nvSpPr>
      <xdr:spPr>
        <a:xfrm>
          <a:off x="927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81551</xdr:rowOff>
    </xdr:from>
    <xdr:ext cx="405111" cy="259045"/>
    <xdr:sp macro="" textlink="">
      <xdr:nvSpPr>
        <xdr:cNvPr id="85" name="n_1mainValue【道路】&#10;有形固定資産減価償却率"/>
        <xdr:cNvSpPr txBox="1"/>
      </xdr:nvSpPr>
      <xdr:spPr>
        <a:xfrm>
          <a:off x="3582044" y="711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74693</xdr:rowOff>
    </xdr:from>
    <xdr:ext cx="405111" cy="259045"/>
    <xdr:sp macro="" textlink="">
      <xdr:nvSpPr>
        <xdr:cNvPr id="86" name="n_2mainValue【道路】&#10;有形固定資産減価償却率"/>
        <xdr:cNvSpPr txBox="1"/>
      </xdr:nvSpPr>
      <xdr:spPr>
        <a:xfrm>
          <a:off x="2705744" y="7104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79265</xdr:rowOff>
    </xdr:from>
    <xdr:ext cx="405111" cy="259045"/>
    <xdr:sp macro="" textlink="">
      <xdr:nvSpPr>
        <xdr:cNvPr id="87" name="n_3mainValue【道路】&#10;有形固定資産減価償却率"/>
        <xdr:cNvSpPr txBox="1"/>
      </xdr:nvSpPr>
      <xdr:spPr>
        <a:xfrm>
          <a:off x="1816744" y="7108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72407</xdr:rowOff>
    </xdr:from>
    <xdr:ext cx="405111" cy="259045"/>
    <xdr:sp macro="" textlink="">
      <xdr:nvSpPr>
        <xdr:cNvPr id="88" name="n_4mainValue【道路】&#10;有形固定資産減価償却率"/>
        <xdr:cNvSpPr txBox="1"/>
      </xdr:nvSpPr>
      <xdr:spPr>
        <a:xfrm>
          <a:off x="927744" y="710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56557</xdr:rowOff>
    </xdr:from>
    <xdr:ext cx="534377" cy="259045"/>
    <xdr:sp macro="" textlink="">
      <xdr:nvSpPr>
        <xdr:cNvPr id="117" name="【道路】&#10;一人当たり延長平均値テキスト"/>
        <xdr:cNvSpPr txBox="1"/>
      </xdr:nvSpPr>
      <xdr:spPr>
        <a:xfrm>
          <a:off x="10515600" y="6743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69996</xdr:rowOff>
    </xdr:from>
    <xdr:to>
      <xdr:col>55</xdr:col>
      <xdr:colOff>50800</xdr:colOff>
      <xdr:row>39</xdr:row>
      <xdr:rowOff>146</xdr:rowOff>
    </xdr:to>
    <xdr:sp macro="" textlink="">
      <xdr:nvSpPr>
        <xdr:cNvPr id="128" name="楕円 127"/>
        <xdr:cNvSpPr/>
      </xdr:nvSpPr>
      <xdr:spPr>
        <a:xfrm>
          <a:off x="10426700" y="658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92873</xdr:rowOff>
    </xdr:from>
    <xdr:ext cx="534377" cy="259045"/>
    <xdr:sp macro="" textlink="">
      <xdr:nvSpPr>
        <xdr:cNvPr id="129" name="【道路】&#10;一人当たり延長該当値テキスト"/>
        <xdr:cNvSpPr txBox="1"/>
      </xdr:nvSpPr>
      <xdr:spPr>
        <a:xfrm>
          <a:off x="10515600" y="643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80378</xdr:rowOff>
    </xdr:from>
    <xdr:to>
      <xdr:col>50</xdr:col>
      <xdr:colOff>165100</xdr:colOff>
      <xdr:row>39</xdr:row>
      <xdr:rowOff>10528</xdr:rowOff>
    </xdr:to>
    <xdr:sp macro="" textlink="">
      <xdr:nvSpPr>
        <xdr:cNvPr id="130" name="楕円 129"/>
        <xdr:cNvSpPr/>
      </xdr:nvSpPr>
      <xdr:spPr>
        <a:xfrm>
          <a:off x="9588500" y="6595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120796</xdr:rowOff>
    </xdr:from>
    <xdr:to>
      <xdr:col>55</xdr:col>
      <xdr:colOff>0</xdr:colOff>
      <xdr:row>38</xdr:row>
      <xdr:rowOff>131178</xdr:rowOff>
    </xdr:to>
    <xdr:cxnSp macro="">
      <xdr:nvCxnSpPr>
        <xdr:cNvPr id="131" name="直線コネクタ 130"/>
        <xdr:cNvCxnSpPr/>
      </xdr:nvCxnSpPr>
      <xdr:spPr>
        <a:xfrm flipV="1">
          <a:off x="9639300" y="6635896"/>
          <a:ext cx="838200" cy="10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91560</xdr:rowOff>
    </xdr:from>
    <xdr:to>
      <xdr:col>46</xdr:col>
      <xdr:colOff>38100</xdr:colOff>
      <xdr:row>39</xdr:row>
      <xdr:rowOff>21710</xdr:rowOff>
    </xdr:to>
    <xdr:sp macro="" textlink="">
      <xdr:nvSpPr>
        <xdr:cNvPr id="132" name="楕円 131"/>
        <xdr:cNvSpPr/>
      </xdr:nvSpPr>
      <xdr:spPr>
        <a:xfrm>
          <a:off x="8699500" y="66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131178</xdr:rowOff>
    </xdr:from>
    <xdr:to>
      <xdr:col>50</xdr:col>
      <xdr:colOff>114300</xdr:colOff>
      <xdr:row>38</xdr:row>
      <xdr:rowOff>142360</xdr:rowOff>
    </xdr:to>
    <xdr:cxnSp macro="">
      <xdr:nvCxnSpPr>
        <xdr:cNvPr id="133" name="直線コネクタ 132"/>
        <xdr:cNvCxnSpPr/>
      </xdr:nvCxnSpPr>
      <xdr:spPr>
        <a:xfrm flipV="1">
          <a:off x="8750300" y="6646278"/>
          <a:ext cx="889000" cy="1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100552</xdr:rowOff>
    </xdr:from>
    <xdr:to>
      <xdr:col>41</xdr:col>
      <xdr:colOff>101600</xdr:colOff>
      <xdr:row>39</xdr:row>
      <xdr:rowOff>30702</xdr:rowOff>
    </xdr:to>
    <xdr:sp macro="" textlink="">
      <xdr:nvSpPr>
        <xdr:cNvPr id="134" name="楕円 133"/>
        <xdr:cNvSpPr/>
      </xdr:nvSpPr>
      <xdr:spPr>
        <a:xfrm>
          <a:off x="7810500" y="6615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142360</xdr:rowOff>
    </xdr:from>
    <xdr:to>
      <xdr:col>45</xdr:col>
      <xdr:colOff>177800</xdr:colOff>
      <xdr:row>38</xdr:row>
      <xdr:rowOff>151352</xdr:rowOff>
    </xdr:to>
    <xdr:cxnSp macro="">
      <xdr:nvCxnSpPr>
        <xdr:cNvPr id="135" name="直線コネクタ 134"/>
        <xdr:cNvCxnSpPr/>
      </xdr:nvCxnSpPr>
      <xdr:spPr>
        <a:xfrm flipV="1">
          <a:off x="7861300" y="6657460"/>
          <a:ext cx="889000" cy="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54566</xdr:rowOff>
    </xdr:from>
    <xdr:to>
      <xdr:col>36</xdr:col>
      <xdr:colOff>165100</xdr:colOff>
      <xdr:row>38</xdr:row>
      <xdr:rowOff>156166</xdr:rowOff>
    </xdr:to>
    <xdr:sp macro="" textlink="">
      <xdr:nvSpPr>
        <xdr:cNvPr id="136" name="楕円 135"/>
        <xdr:cNvSpPr/>
      </xdr:nvSpPr>
      <xdr:spPr>
        <a:xfrm>
          <a:off x="6921500" y="656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105366</xdr:rowOff>
    </xdr:from>
    <xdr:to>
      <xdr:col>41</xdr:col>
      <xdr:colOff>50800</xdr:colOff>
      <xdr:row>38</xdr:row>
      <xdr:rowOff>151352</xdr:rowOff>
    </xdr:to>
    <xdr:cxnSp macro="">
      <xdr:nvCxnSpPr>
        <xdr:cNvPr id="137" name="直線コネクタ 136"/>
        <xdr:cNvCxnSpPr/>
      </xdr:nvCxnSpPr>
      <xdr:spPr>
        <a:xfrm>
          <a:off x="6972300" y="6620466"/>
          <a:ext cx="889000" cy="45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3732</xdr:rowOff>
    </xdr:from>
    <xdr:ext cx="534377" cy="259045"/>
    <xdr:sp macro="" textlink="">
      <xdr:nvSpPr>
        <xdr:cNvPr id="138" name="n_1aveValue【道路】&#10;一人当たり延長"/>
        <xdr:cNvSpPr txBox="1"/>
      </xdr:nvSpPr>
      <xdr:spPr>
        <a:xfrm>
          <a:off x="9359411" y="686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455</xdr:rowOff>
    </xdr:from>
    <xdr:ext cx="534377" cy="259045"/>
    <xdr:sp macro="" textlink="">
      <xdr:nvSpPr>
        <xdr:cNvPr id="139" name="n_2aveValue【道路】&#10;一人当たり延長"/>
        <xdr:cNvSpPr txBox="1"/>
      </xdr:nvSpPr>
      <xdr:spPr>
        <a:xfrm>
          <a:off x="8483111" y="685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10189</xdr:rowOff>
    </xdr:from>
    <xdr:ext cx="534377" cy="259045"/>
    <xdr:sp macro="" textlink="">
      <xdr:nvSpPr>
        <xdr:cNvPr id="140" name="n_3aveValue【道路】&#10;一人当たり延長"/>
        <xdr:cNvSpPr txBox="1"/>
      </xdr:nvSpPr>
      <xdr:spPr>
        <a:xfrm>
          <a:off x="7594111" y="68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20229</xdr:rowOff>
    </xdr:from>
    <xdr:ext cx="534377" cy="259045"/>
    <xdr:sp macro="" textlink="">
      <xdr:nvSpPr>
        <xdr:cNvPr id="141" name="n_4aveValue【道路】&#10;一人当たり延長"/>
        <xdr:cNvSpPr txBox="1"/>
      </xdr:nvSpPr>
      <xdr:spPr>
        <a:xfrm>
          <a:off x="6705111" y="687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27055</xdr:rowOff>
    </xdr:from>
    <xdr:ext cx="534377" cy="259045"/>
    <xdr:sp macro="" textlink="">
      <xdr:nvSpPr>
        <xdr:cNvPr id="142" name="n_1mainValue【道路】&#10;一人当たり延長"/>
        <xdr:cNvSpPr txBox="1"/>
      </xdr:nvSpPr>
      <xdr:spPr>
        <a:xfrm>
          <a:off x="9359411" y="6370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38238</xdr:rowOff>
    </xdr:from>
    <xdr:ext cx="534377" cy="259045"/>
    <xdr:sp macro="" textlink="">
      <xdr:nvSpPr>
        <xdr:cNvPr id="143" name="n_2mainValue【道路】&#10;一人当たり延長"/>
        <xdr:cNvSpPr txBox="1"/>
      </xdr:nvSpPr>
      <xdr:spPr>
        <a:xfrm>
          <a:off x="8483111" y="638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47229</xdr:rowOff>
    </xdr:from>
    <xdr:ext cx="534377" cy="259045"/>
    <xdr:sp macro="" textlink="">
      <xdr:nvSpPr>
        <xdr:cNvPr id="144" name="n_3mainValue【道路】&#10;一人当たり延長"/>
        <xdr:cNvSpPr txBox="1"/>
      </xdr:nvSpPr>
      <xdr:spPr>
        <a:xfrm>
          <a:off x="7594111" y="639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1243</xdr:rowOff>
    </xdr:from>
    <xdr:ext cx="534377" cy="259045"/>
    <xdr:sp macro="" textlink="">
      <xdr:nvSpPr>
        <xdr:cNvPr id="145" name="n_4mainValue【道路】&#10;一人当たり延長"/>
        <xdr:cNvSpPr txBox="1"/>
      </xdr:nvSpPr>
      <xdr:spPr>
        <a:xfrm>
          <a:off x="6705111" y="634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16164</xdr:rowOff>
    </xdr:from>
    <xdr:ext cx="405111" cy="259045"/>
    <xdr:sp macro="" textlink="">
      <xdr:nvSpPr>
        <xdr:cNvPr id="176" name="【橋りょう・トンネル】&#10;有形固定資産減価償却率平均値テキスト"/>
        <xdr:cNvSpPr txBox="1"/>
      </xdr:nvSpPr>
      <xdr:spPr>
        <a:xfrm>
          <a:off x="4673600" y="10303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150041</xdr:rowOff>
    </xdr:from>
    <xdr:to>
      <xdr:col>24</xdr:col>
      <xdr:colOff>114300</xdr:colOff>
      <xdr:row>62</xdr:row>
      <xdr:rowOff>80191</xdr:rowOff>
    </xdr:to>
    <xdr:sp macro="" textlink="">
      <xdr:nvSpPr>
        <xdr:cNvPr id="187" name="楕円 186"/>
        <xdr:cNvSpPr/>
      </xdr:nvSpPr>
      <xdr:spPr>
        <a:xfrm>
          <a:off x="4584700" y="1060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128468</xdr:rowOff>
    </xdr:from>
    <xdr:ext cx="405111" cy="259045"/>
    <xdr:sp macro="" textlink="">
      <xdr:nvSpPr>
        <xdr:cNvPr id="188" name="【橋りょう・トンネル】&#10;有形固定資産減価償却率該当値テキスト"/>
        <xdr:cNvSpPr txBox="1"/>
      </xdr:nvSpPr>
      <xdr:spPr>
        <a:xfrm>
          <a:off x="4673600" y="1058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132080</xdr:rowOff>
    </xdr:from>
    <xdr:to>
      <xdr:col>20</xdr:col>
      <xdr:colOff>38100</xdr:colOff>
      <xdr:row>62</xdr:row>
      <xdr:rowOff>62230</xdr:rowOff>
    </xdr:to>
    <xdr:sp macro="" textlink="">
      <xdr:nvSpPr>
        <xdr:cNvPr id="189" name="楕円 188"/>
        <xdr:cNvSpPr/>
      </xdr:nvSpPr>
      <xdr:spPr>
        <a:xfrm>
          <a:off x="3746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11430</xdr:rowOff>
    </xdr:from>
    <xdr:to>
      <xdr:col>24</xdr:col>
      <xdr:colOff>63500</xdr:colOff>
      <xdr:row>62</xdr:row>
      <xdr:rowOff>29391</xdr:rowOff>
    </xdr:to>
    <xdr:cxnSp macro="">
      <xdr:nvCxnSpPr>
        <xdr:cNvPr id="190" name="直線コネクタ 189"/>
        <xdr:cNvCxnSpPr/>
      </xdr:nvCxnSpPr>
      <xdr:spPr>
        <a:xfrm>
          <a:off x="3797300" y="10641330"/>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110853</xdr:rowOff>
    </xdr:from>
    <xdr:to>
      <xdr:col>15</xdr:col>
      <xdr:colOff>101600</xdr:colOff>
      <xdr:row>62</xdr:row>
      <xdr:rowOff>41003</xdr:rowOff>
    </xdr:to>
    <xdr:sp macro="" textlink="">
      <xdr:nvSpPr>
        <xdr:cNvPr id="191" name="楕円 190"/>
        <xdr:cNvSpPr/>
      </xdr:nvSpPr>
      <xdr:spPr>
        <a:xfrm>
          <a:off x="2857500" y="105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161653</xdr:rowOff>
    </xdr:from>
    <xdr:to>
      <xdr:col>19</xdr:col>
      <xdr:colOff>177800</xdr:colOff>
      <xdr:row>62</xdr:row>
      <xdr:rowOff>11430</xdr:rowOff>
    </xdr:to>
    <xdr:cxnSp macro="">
      <xdr:nvCxnSpPr>
        <xdr:cNvPr id="192" name="直線コネクタ 191"/>
        <xdr:cNvCxnSpPr/>
      </xdr:nvCxnSpPr>
      <xdr:spPr>
        <a:xfrm>
          <a:off x="2908300" y="1062010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107587</xdr:rowOff>
    </xdr:from>
    <xdr:to>
      <xdr:col>10</xdr:col>
      <xdr:colOff>165100</xdr:colOff>
      <xdr:row>62</xdr:row>
      <xdr:rowOff>37737</xdr:rowOff>
    </xdr:to>
    <xdr:sp macro="" textlink="">
      <xdr:nvSpPr>
        <xdr:cNvPr id="193" name="楕円 192"/>
        <xdr:cNvSpPr/>
      </xdr:nvSpPr>
      <xdr:spPr>
        <a:xfrm>
          <a:off x="1968500" y="1056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158387</xdr:rowOff>
    </xdr:from>
    <xdr:to>
      <xdr:col>15</xdr:col>
      <xdr:colOff>50800</xdr:colOff>
      <xdr:row>61</xdr:row>
      <xdr:rowOff>161653</xdr:rowOff>
    </xdr:to>
    <xdr:cxnSp macro="">
      <xdr:nvCxnSpPr>
        <xdr:cNvPr id="194" name="直線コネクタ 193"/>
        <xdr:cNvCxnSpPr/>
      </xdr:nvCxnSpPr>
      <xdr:spPr>
        <a:xfrm>
          <a:off x="2019300" y="1061683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86360</xdr:rowOff>
    </xdr:from>
    <xdr:to>
      <xdr:col>6</xdr:col>
      <xdr:colOff>38100</xdr:colOff>
      <xdr:row>62</xdr:row>
      <xdr:rowOff>16510</xdr:rowOff>
    </xdr:to>
    <xdr:sp macro="" textlink="">
      <xdr:nvSpPr>
        <xdr:cNvPr id="195" name="楕円 194"/>
        <xdr:cNvSpPr/>
      </xdr:nvSpPr>
      <xdr:spPr>
        <a:xfrm>
          <a:off x="1079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137160</xdr:rowOff>
    </xdr:from>
    <xdr:to>
      <xdr:col>10</xdr:col>
      <xdr:colOff>114300</xdr:colOff>
      <xdr:row>61</xdr:row>
      <xdr:rowOff>158387</xdr:rowOff>
    </xdr:to>
    <xdr:cxnSp macro="">
      <xdr:nvCxnSpPr>
        <xdr:cNvPr id="196" name="直線コネクタ 195"/>
        <xdr:cNvCxnSpPr/>
      </xdr:nvCxnSpPr>
      <xdr:spPr>
        <a:xfrm>
          <a:off x="1130300" y="1059561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197" name="n_1aveValue【橋りょう・トンネル】&#10;有形固定資産減価償却率"/>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98351</xdr:rowOff>
    </xdr:from>
    <xdr:ext cx="405111" cy="259045"/>
    <xdr:sp macro="" textlink="">
      <xdr:nvSpPr>
        <xdr:cNvPr id="198" name="n_2aveValue【橋りょう・トンネル】&#10;有形固定資産減価償却率"/>
        <xdr:cNvSpPr txBox="1"/>
      </xdr:nvSpPr>
      <xdr:spPr>
        <a:xfrm>
          <a:off x="2705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82023</xdr:rowOff>
    </xdr:from>
    <xdr:ext cx="405111" cy="259045"/>
    <xdr:sp macro="" textlink="">
      <xdr:nvSpPr>
        <xdr:cNvPr id="199" name="n_3aveValue【橋りょう・トンネル】&#10;有形固定資産減価償却率"/>
        <xdr:cNvSpPr txBox="1"/>
      </xdr:nvSpPr>
      <xdr:spPr>
        <a:xfrm>
          <a:off x="1816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44467</xdr:rowOff>
    </xdr:from>
    <xdr:ext cx="405111" cy="259045"/>
    <xdr:sp macro="" textlink="">
      <xdr:nvSpPr>
        <xdr:cNvPr id="200" name="n_4aveValue【橋りょう・トンネル】&#10;有形固定資産減価償却率"/>
        <xdr:cNvSpPr txBox="1"/>
      </xdr:nvSpPr>
      <xdr:spPr>
        <a:xfrm>
          <a:off x="9277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53357</xdr:rowOff>
    </xdr:from>
    <xdr:ext cx="405111" cy="259045"/>
    <xdr:sp macro="" textlink="">
      <xdr:nvSpPr>
        <xdr:cNvPr id="201" name="n_1mainValue【橋りょう・トンネル】&#10;有形固定資産減価償却率"/>
        <xdr:cNvSpPr txBox="1"/>
      </xdr:nvSpPr>
      <xdr:spPr>
        <a:xfrm>
          <a:off x="3582044"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32130</xdr:rowOff>
    </xdr:from>
    <xdr:ext cx="405111" cy="259045"/>
    <xdr:sp macro="" textlink="">
      <xdr:nvSpPr>
        <xdr:cNvPr id="202" name="n_2mainValue【橋りょう・トンネル】&#10;有形固定資産減価償却率"/>
        <xdr:cNvSpPr txBox="1"/>
      </xdr:nvSpPr>
      <xdr:spPr>
        <a:xfrm>
          <a:off x="2705744" y="1066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28864</xdr:rowOff>
    </xdr:from>
    <xdr:ext cx="405111" cy="259045"/>
    <xdr:sp macro="" textlink="">
      <xdr:nvSpPr>
        <xdr:cNvPr id="203" name="n_3mainValue【橋りょう・トンネル】&#10;有形固定資産減価償却率"/>
        <xdr:cNvSpPr txBox="1"/>
      </xdr:nvSpPr>
      <xdr:spPr>
        <a:xfrm>
          <a:off x="1816744" y="1065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7637</xdr:rowOff>
    </xdr:from>
    <xdr:ext cx="405111" cy="259045"/>
    <xdr:sp macro="" textlink="">
      <xdr:nvSpPr>
        <xdr:cNvPr id="204" name="n_4mainValue【橋りょう・トンネル】&#10;有形固定資産減価償却率"/>
        <xdr:cNvSpPr txBox="1"/>
      </xdr:nvSpPr>
      <xdr:spPr>
        <a:xfrm>
          <a:off x="927744"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66389</xdr:rowOff>
    </xdr:from>
    <xdr:ext cx="599010" cy="259045"/>
    <xdr:sp macro="" textlink="">
      <xdr:nvSpPr>
        <xdr:cNvPr id="235" name="【橋りょう・トンネル】&#10;一人当たり有形固定資産（償却資産）額平均値テキスト"/>
        <xdr:cNvSpPr txBox="1"/>
      </xdr:nvSpPr>
      <xdr:spPr>
        <a:xfrm>
          <a:off x="10515600" y="10696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76415</xdr:rowOff>
    </xdr:from>
    <xdr:to>
      <xdr:col>55</xdr:col>
      <xdr:colOff>50800</xdr:colOff>
      <xdr:row>63</xdr:row>
      <xdr:rowOff>6565</xdr:rowOff>
    </xdr:to>
    <xdr:sp macro="" textlink="">
      <xdr:nvSpPr>
        <xdr:cNvPr id="246" name="楕円 245"/>
        <xdr:cNvSpPr/>
      </xdr:nvSpPr>
      <xdr:spPr>
        <a:xfrm>
          <a:off x="10426700" y="1070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99292</xdr:rowOff>
    </xdr:from>
    <xdr:ext cx="599010" cy="259045"/>
    <xdr:sp macro="" textlink="">
      <xdr:nvSpPr>
        <xdr:cNvPr id="247" name="【橋りょう・トンネル】&#10;一人当たり有形固定資産（償却資産）額該当値テキスト"/>
        <xdr:cNvSpPr txBox="1"/>
      </xdr:nvSpPr>
      <xdr:spPr>
        <a:xfrm>
          <a:off x="10515600" y="10557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80276</xdr:rowOff>
    </xdr:from>
    <xdr:to>
      <xdr:col>50</xdr:col>
      <xdr:colOff>165100</xdr:colOff>
      <xdr:row>63</xdr:row>
      <xdr:rowOff>10426</xdr:rowOff>
    </xdr:to>
    <xdr:sp macro="" textlink="">
      <xdr:nvSpPr>
        <xdr:cNvPr id="248" name="楕円 247"/>
        <xdr:cNvSpPr/>
      </xdr:nvSpPr>
      <xdr:spPr>
        <a:xfrm>
          <a:off x="9588500" y="1071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127215</xdr:rowOff>
    </xdr:from>
    <xdr:to>
      <xdr:col>55</xdr:col>
      <xdr:colOff>0</xdr:colOff>
      <xdr:row>62</xdr:row>
      <xdr:rowOff>131076</xdr:rowOff>
    </xdr:to>
    <xdr:cxnSp macro="">
      <xdr:nvCxnSpPr>
        <xdr:cNvPr id="249" name="直線コネクタ 248"/>
        <xdr:cNvCxnSpPr/>
      </xdr:nvCxnSpPr>
      <xdr:spPr>
        <a:xfrm flipV="1">
          <a:off x="9639300" y="10757115"/>
          <a:ext cx="838200" cy="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86801</xdr:rowOff>
    </xdr:from>
    <xdr:to>
      <xdr:col>46</xdr:col>
      <xdr:colOff>38100</xdr:colOff>
      <xdr:row>63</xdr:row>
      <xdr:rowOff>16951</xdr:rowOff>
    </xdr:to>
    <xdr:sp macro="" textlink="">
      <xdr:nvSpPr>
        <xdr:cNvPr id="250" name="楕円 249"/>
        <xdr:cNvSpPr/>
      </xdr:nvSpPr>
      <xdr:spPr>
        <a:xfrm>
          <a:off x="8699500" y="1071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131076</xdr:rowOff>
    </xdr:from>
    <xdr:to>
      <xdr:col>50</xdr:col>
      <xdr:colOff>114300</xdr:colOff>
      <xdr:row>62</xdr:row>
      <xdr:rowOff>137601</xdr:rowOff>
    </xdr:to>
    <xdr:cxnSp macro="">
      <xdr:nvCxnSpPr>
        <xdr:cNvPr id="251" name="直線コネクタ 250"/>
        <xdr:cNvCxnSpPr/>
      </xdr:nvCxnSpPr>
      <xdr:spPr>
        <a:xfrm flipV="1">
          <a:off x="8750300" y="10760976"/>
          <a:ext cx="889000" cy="6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96535</xdr:rowOff>
    </xdr:from>
    <xdr:to>
      <xdr:col>41</xdr:col>
      <xdr:colOff>101600</xdr:colOff>
      <xdr:row>63</xdr:row>
      <xdr:rowOff>26685</xdr:rowOff>
    </xdr:to>
    <xdr:sp macro="" textlink="">
      <xdr:nvSpPr>
        <xdr:cNvPr id="252" name="楕円 251"/>
        <xdr:cNvSpPr/>
      </xdr:nvSpPr>
      <xdr:spPr>
        <a:xfrm>
          <a:off x="7810500" y="10726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137601</xdr:rowOff>
    </xdr:from>
    <xdr:to>
      <xdr:col>45</xdr:col>
      <xdr:colOff>177800</xdr:colOff>
      <xdr:row>62</xdr:row>
      <xdr:rowOff>147335</xdr:rowOff>
    </xdr:to>
    <xdr:cxnSp macro="">
      <xdr:nvCxnSpPr>
        <xdr:cNvPr id="253" name="直線コネクタ 252"/>
        <xdr:cNvCxnSpPr/>
      </xdr:nvCxnSpPr>
      <xdr:spPr>
        <a:xfrm flipV="1">
          <a:off x="7861300" y="10767501"/>
          <a:ext cx="889000" cy="9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99607</xdr:rowOff>
    </xdr:from>
    <xdr:to>
      <xdr:col>36</xdr:col>
      <xdr:colOff>165100</xdr:colOff>
      <xdr:row>63</xdr:row>
      <xdr:rowOff>29757</xdr:rowOff>
    </xdr:to>
    <xdr:sp macro="" textlink="">
      <xdr:nvSpPr>
        <xdr:cNvPr id="254" name="楕円 253"/>
        <xdr:cNvSpPr/>
      </xdr:nvSpPr>
      <xdr:spPr>
        <a:xfrm>
          <a:off x="6921500" y="10729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147335</xdr:rowOff>
    </xdr:from>
    <xdr:to>
      <xdr:col>41</xdr:col>
      <xdr:colOff>50800</xdr:colOff>
      <xdr:row>62</xdr:row>
      <xdr:rowOff>150407</xdr:rowOff>
    </xdr:to>
    <xdr:cxnSp macro="">
      <xdr:nvCxnSpPr>
        <xdr:cNvPr id="255" name="直線コネクタ 254"/>
        <xdr:cNvCxnSpPr/>
      </xdr:nvCxnSpPr>
      <xdr:spPr>
        <a:xfrm flipV="1">
          <a:off x="6972300" y="10777235"/>
          <a:ext cx="889000" cy="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14853</xdr:rowOff>
    </xdr:from>
    <xdr:ext cx="599010" cy="259045"/>
    <xdr:sp macro="" textlink="">
      <xdr:nvSpPr>
        <xdr:cNvPr id="256" name="n_1aveValue【橋りょう・トンネル】&#10;一人当たり有形固定資産（償却資産）額"/>
        <xdr:cNvSpPr txBox="1"/>
      </xdr:nvSpPr>
      <xdr:spPr>
        <a:xfrm>
          <a:off x="9327095" y="10816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xdr:cNvSpPr txBox="1"/>
      </xdr:nvSpPr>
      <xdr:spPr>
        <a:xfrm>
          <a:off x="8450795" y="1048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20748</xdr:rowOff>
    </xdr:from>
    <xdr:ext cx="599010" cy="259045"/>
    <xdr:sp macro="" textlink="">
      <xdr:nvSpPr>
        <xdr:cNvPr id="258" name="n_3aveValue【橋りょう・トンネル】&#10;一人当たり有形固定資産（償却資産）額"/>
        <xdr:cNvSpPr txBox="1"/>
      </xdr:nvSpPr>
      <xdr:spPr>
        <a:xfrm>
          <a:off x="7561795" y="10822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27295</xdr:rowOff>
    </xdr:from>
    <xdr:ext cx="599010" cy="259045"/>
    <xdr:sp macro="" textlink="">
      <xdr:nvSpPr>
        <xdr:cNvPr id="259" name="n_4aveValue【橋りょう・トンネル】&#10;一人当たり有形固定資産（償却資産）額"/>
        <xdr:cNvSpPr txBox="1"/>
      </xdr:nvSpPr>
      <xdr:spPr>
        <a:xfrm>
          <a:off x="6672795" y="10828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26953</xdr:rowOff>
    </xdr:from>
    <xdr:ext cx="599010" cy="259045"/>
    <xdr:sp macro="" textlink="">
      <xdr:nvSpPr>
        <xdr:cNvPr id="260" name="n_1mainValue【橋りょう・トンネル】&#10;一人当たり有形固定資産（償却資産）額"/>
        <xdr:cNvSpPr txBox="1"/>
      </xdr:nvSpPr>
      <xdr:spPr>
        <a:xfrm>
          <a:off x="9327095" y="10485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8078</xdr:rowOff>
    </xdr:from>
    <xdr:ext cx="599010" cy="259045"/>
    <xdr:sp macro="" textlink="">
      <xdr:nvSpPr>
        <xdr:cNvPr id="261" name="n_2mainValue【橋りょう・トンネル】&#10;一人当たり有形固定資産（償却資産）額"/>
        <xdr:cNvSpPr txBox="1"/>
      </xdr:nvSpPr>
      <xdr:spPr>
        <a:xfrm>
          <a:off x="8450795" y="10809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43212</xdr:rowOff>
    </xdr:from>
    <xdr:ext cx="599010" cy="259045"/>
    <xdr:sp macro="" textlink="">
      <xdr:nvSpPr>
        <xdr:cNvPr id="262" name="n_3mainValue【橋りょう・トンネル】&#10;一人当たり有形固定資産（償却資産）額"/>
        <xdr:cNvSpPr txBox="1"/>
      </xdr:nvSpPr>
      <xdr:spPr>
        <a:xfrm>
          <a:off x="7561795" y="10501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46284</xdr:rowOff>
    </xdr:from>
    <xdr:ext cx="599010" cy="259045"/>
    <xdr:sp macro="" textlink="">
      <xdr:nvSpPr>
        <xdr:cNvPr id="263" name="n_4mainValue【橋りょう・トンネル】&#10;一人当たり有形固定資産（償却資産）額"/>
        <xdr:cNvSpPr txBox="1"/>
      </xdr:nvSpPr>
      <xdr:spPr>
        <a:xfrm>
          <a:off x="6672795" y="10504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80645</xdr:rowOff>
    </xdr:from>
    <xdr:to>
      <xdr:col>24</xdr:col>
      <xdr:colOff>114300</xdr:colOff>
      <xdr:row>86</xdr:row>
      <xdr:rowOff>10795</xdr:rowOff>
    </xdr:to>
    <xdr:sp macro="" textlink="">
      <xdr:nvSpPr>
        <xdr:cNvPr id="304" name="楕円 303"/>
        <xdr:cNvSpPr/>
      </xdr:nvSpPr>
      <xdr:spPr>
        <a:xfrm>
          <a:off x="4584700" y="1465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59072</xdr:rowOff>
    </xdr:from>
    <xdr:ext cx="405111" cy="259045"/>
    <xdr:sp macro="" textlink="">
      <xdr:nvSpPr>
        <xdr:cNvPr id="305" name="【公営住宅】&#10;有形固定資産減価償却率該当値テキスト"/>
        <xdr:cNvSpPr txBox="1"/>
      </xdr:nvSpPr>
      <xdr:spPr>
        <a:xfrm>
          <a:off x="4673600" y="1463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97789</xdr:rowOff>
    </xdr:from>
    <xdr:to>
      <xdr:col>20</xdr:col>
      <xdr:colOff>38100</xdr:colOff>
      <xdr:row>86</xdr:row>
      <xdr:rowOff>27939</xdr:rowOff>
    </xdr:to>
    <xdr:sp macro="" textlink="">
      <xdr:nvSpPr>
        <xdr:cNvPr id="306" name="楕円 305"/>
        <xdr:cNvSpPr/>
      </xdr:nvSpPr>
      <xdr:spPr>
        <a:xfrm>
          <a:off x="3746500" y="1467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131445</xdr:rowOff>
    </xdr:from>
    <xdr:to>
      <xdr:col>24</xdr:col>
      <xdr:colOff>63500</xdr:colOff>
      <xdr:row>85</xdr:row>
      <xdr:rowOff>148589</xdr:rowOff>
    </xdr:to>
    <xdr:cxnSp macro="">
      <xdr:nvCxnSpPr>
        <xdr:cNvPr id="307" name="直線コネクタ 306"/>
        <xdr:cNvCxnSpPr/>
      </xdr:nvCxnSpPr>
      <xdr:spPr>
        <a:xfrm flipV="1">
          <a:off x="3797300" y="14704695"/>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103505</xdr:rowOff>
    </xdr:from>
    <xdr:to>
      <xdr:col>15</xdr:col>
      <xdr:colOff>101600</xdr:colOff>
      <xdr:row>86</xdr:row>
      <xdr:rowOff>33655</xdr:rowOff>
    </xdr:to>
    <xdr:sp macro="" textlink="">
      <xdr:nvSpPr>
        <xdr:cNvPr id="308" name="楕円 307"/>
        <xdr:cNvSpPr/>
      </xdr:nvSpPr>
      <xdr:spPr>
        <a:xfrm>
          <a:off x="2857500" y="1467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148589</xdr:rowOff>
    </xdr:from>
    <xdr:to>
      <xdr:col>19</xdr:col>
      <xdr:colOff>177800</xdr:colOff>
      <xdr:row>85</xdr:row>
      <xdr:rowOff>154305</xdr:rowOff>
    </xdr:to>
    <xdr:cxnSp macro="">
      <xdr:nvCxnSpPr>
        <xdr:cNvPr id="309" name="直線コネクタ 308"/>
        <xdr:cNvCxnSpPr/>
      </xdr:nvCxnSpPr>
      <xdr:spPr>
        <a:xfrm flipV="1">
          <a:off x="2908300" y="1472183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109220</xdr:rowOff>
    </xdr:from>
    <xdr:to>
      <xdr:col>10</xdr:col>
      <xdr:colOff>165100</xdr:colOff>
      <xdr:row>86</xdr:row>
      <xdr:rowOff>39370</xdr:rowOff>
    </xdr:to>
    <xdr:sp macro="" textlink="">
      <xdr:nvSpPr>
        <xdr:cNvPr id="310" name="楕円 309"/>
        <xdr:cNvSpPr/>
      </xdr:nvSpPr>
      <xdr:spPr>
        <a:xfrm>
          <a:off x="1968500" y="1468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154305</xdr:rowOff>
    </xdr:from>
    <xdr:to>
      <xdr:col>15</xdr:col>
      <xdr:colOff>50800</xdr:colOff>
      <xdr:row>85</xdr:row>
      <xdr:rowOff>160020</xdr:rowOff>
    </xdr:to>
    <xdr:cxnSp macro="">
      <xdr:nvCxnSpPr>
        <xdr:cNvPr id="311" name="直線コネクタ 310"/>
        <xdr:cNvCxnSpPr/>
      </xdr:nvCxnSpPr>
      <xdr:spPr>
        <a:xfrm flipV="1">
          <a:off x="2019300" y="147275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82550</xdr:rowOff>
    </xdr:from>
    <xdr:to>
      <xdr:col>6</xdr:col>
      <xdr:colOff>38100</xdr:colOff>
      <xdr:row>86</xdr:row>
      <xdr:rowOff>12700</xdr:rowOff>
    </xdr:to>
    <xdr:sp macro="" textlink="">
      <xdr:nvSpPr>
        <xdr:cNvPr id="312" name="楕円 311"/>
        <xdr:cNvSpPr/>
      </xdr:nvSpPr>
      <xdr:spPr>
        <a:xfrm>
          <a:off x="1079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133350</xdr:rowOff>
    </xdr:from>
    <xdr:to>
      <xdr:col>10</xdr:col>
      <xdr:colOff>114300</xdr:colOff>
      <xdr:row>85</xdr:row>
      <xdr:rowOff>160020</xdr:rowOff>
    </xdr:to>
    <xdr:cxnSp macro="">
      <xdr:nvCxnSpPr>
        <xdr:cNvPr id="313" name="直線コネクタ 312"/>
        <xdr:cNvCxnSpPr/>
      </xdr:nvCxnSpPr>
      <xdr:spPr>
        <a:xfrm>
          <a:off x="1130300" y="147066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xdr:cNvSpPr txBox="1"/>
      </xdr:nvSpPr>
      <xdr:spPr>
        <a:xfrm>
          <a:off x="3582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7" name="n_4aveValue【公営住宅】&#10;有形固定資産減価償却率"/>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19066</xdr:rowOff>
    </xdr:from>
    <xdr:ext cx="405111" cy="259045"/>
    <xdr:sp macro="" textlink="">
      <xdr:nvSpPr>
        <xdr:cNvPr id="318" name="n_1mainValue【公営住宅】&#10;有形固定資産減価償却率"/>
        <xdr:cNvSpPr txBox="1"/>
      </xdr:nvSpPr>
      <xdr:spPr>
        <a:xfrm>
          <a:off x="3582044" y="1476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24782</xdr:rowOff>
    </xdr:from>
    <xdr:ext cx="405111" cy="259045"/>
    <xdr:sp macro="" textlink="">
      <xdr:nvSpPr>
        <xdr:cNvPr id="319" name="n_2mainValue【公営住宅】&#10;有形固定資産減価償却率"/>
        <xdr:cNvSpPr txBox="1"/>
      </xdr:nvSpPr>
      <xdr:spPr>
        <a:xfrm>
          <a:off x="2705744" y="1476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30497</xdr:rowOff>
    </xdr:from>
    <xdr:ext cx="405111" cy="259045"/>
    <xdr:sp macro="" textlink="">
      <xdr:nvSpPr>
        <xdr:cNvPr id="320" name="n_3mainValue【公営住宅】&#10;有形固定資産減価償却率"/>
        <xdr:cNvSpPr txBox="1"/>
      </xdr:nvSpPr>
      <xdr:spPr>
        <a:xfrm>
          <a:off x="1816744" y="1477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3827</xdr:rowOff>
    </xdr:from>
    <xdr:ext cx="405111" cy="259045"/>
    <xdr:sp macro="" textlink="">
      <xdr:nvSpPr>
        <xdr:cNvPr id="321" name="n_4mainValue【公営住宅】&#10;有形固定資産減価償却率"/>
        <xdr:cNvSpPr txBox="1"/>
      </xdr:nvSpPr>
      <xdr:spPr>
        <a:xfrm>
          <a:off x="927744" y="1474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xdr:cNvSpPr txBox="1"/>
      </xdr:nvSpPr>
      <xdr:spPr>
        <a:xfrm>
          <a:off x="10515600" y="1438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109982</xdr:rowOff>
    </xdr:from>
    <xdr:to>
      <xdr:col>55</xdr:col>
      <xdr:colOff>50800</xdr:colOff>
      <xdr:row>86</xdr:row>
      <xdr:rowOff>40132</xdr:rowOff>
    </xdr:to>
    <xdr:sp macro="" textlink="">
      <xdr:nvSpPr>
        <xdr:cNvPr id="361" name="楕円 360"/>
        <xdr:cNvSpPr/>
      </xdr:nvSpPr>
      <xdr:spPr>
        <a:xfrm>
          <a:off x="10426700" y="1468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24909</xdr:rowOff>
    </xdr:from>
    <xdr:ext cx="469744" cy="259045"/>
    <xdr:sp macro="" textlink="">
      <xdr:nvSpPr>
        <xdr:cNvPr id="362" name="【公営住宅】&#10;一人当たり面積該当値テキスト"/>
        <xdr:cNvSpPr txBox="1"/>
      </xdr:nvSpPr>
      <xdr:spPr>
        <a:xfrm>
          <a:off x="10515600" y="1459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111125</xdr:rowOff>
    </xdr:from>
    <xdr:to>
      <xdr:col>50</xdr:col>
      <xdr:colOff>165100</xdr:colOff>
      <xdr:row>86</xdr:row>
      <xdr:rowOff>41275</xdr:rowOff>
    </xdr:to>
    <xdr:sp macro="" textlink="">
      <xdr:nvSpPr>
        <xdr:cNvPr id="363" name="楕円 362"/>
        <xdr:cNvSpPr/>
      </xdr:nvSpPr>
      <xdr:spPr>
        <a:xfrm>
          <a:off x="9588500" y="1468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160782</xdr:rowOff>
    </xdr:from>
    <xdr:to>
      <xdr:col>55</xdr:col>
      <xdr:colOff>0</xdr:colOff>
      <xdr:row>85</xdr:row>
      <xdr:rowOff>161925</xdr:rowOff>
    </xdr:to>
    <xdr:cxnSp macro="">
      <xdr:nvCxnSpPr>
        <xdr:cNvPr id="364" name="直線コネクタ 363"/>
        <xdr:cNvCxnSpPr/>
      </xdr:nvCxnSpPr>
      <xdr:spPr>
        <a:xfrm flipV="1">
          <a:off x="9639300" y="14734032"/>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113412</xdr:rowOff>
    </xdr:from>
    <xdr:to>
      <xdr:col>46</xdr:col>
      <xdr:colOff>38100</xdr:colOff>
      <xdr:row>86</xdr:row>
      <xdr:rowOff>43562</xdr:rowOff>
    </xdr:to>
    <xdr:sp macro="" textlink="">
      <xdr:nvSpPr>
        <xdr:cNvPr id="365" name="楕円 364"/>
        <xdr:cNvSpPr/>
      </xdr:nvSpPr>
      <xdr:spPr>
        <a:xfrm>
          <a:off x="8699500" y="1468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161925</xdr:rowOff>
    </xdr:from>
    <xdr:to>
      <xdr:col>50</xdr:col>
      <xdr:colOff>114300</xdr:colOff>
      <xdr:row>85</xdr:row>
      <xdr:rowOff>164212</xdr:rowOff>
    </xdr:to>
    <xdr:cxnSp macro="">
      <xdr:nvCxnSpPr>
        <xdr:cNvPr id="366" name="直線コネクタ 365"/>
        <xdr:cNvCxnSpPr/>
      </xdr:nvCxnSpPr>
      <xdr:spPr>
        <a:xfrm flipV="1">
          <a:off x="8750300" y="14735175"/>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115315</xdr:rowOff>
    </xdr:from>
    <xdr:to>
      <xdr:col>41</xdr:col>
      <xdr:colOff>101600</xdr:colOff>
      <xdr:row>86</xdr:row>
      <xdr:rowOff>45465</xdr:rowOff>
    </xdr:to>
    <xdr:sp macro="" textlink="">
      <xdr:nvSpPr>
        <xdr:cNvPr id="367" name="楕円 366"/>
        <xdr:cNvSpPr/>
      </xdr:nvSpPr>
      <xdr:spPr>
        <a:xfrm>
          <a:off x="7810500" y="1468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164212</xdr:rowOff>
    </xdr:from>
    <xdr:to>
      <xdr:col>45</xdr:col>
      <xdr:colOff>177800</xdr:colOff>
      <xdr:row>85</xdr:row>
      <xdr:rowOff>166115</xdr:rowOff>
    </xdr:to>
    <xdr:cxnSp macro="">
      <xdr:nvCxnSpPr>
        <xdr:cNvPr id="368" name="直線コネクタ 367"/>
        <xdr:cNvCxnSpPr/>
      </xdr:nvCxnSpPr>
      <xdr:spPr>
        <a:xfrm flipV="1">
          <a:off x="7861300" y="14737462"/>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116460</xdr:rowOff>
    </xdr:from>
    <xdr:to>
      <xdr:col>36</xdr:col>
      <xdr:colOff>165100</xdr:colOff>
      <xdr:row>86</xdr:row>
      <xdr:rowOff>46610</xdr:rowOff>
    </xdr:to>
    <xdr:sp macro="" textlink="">
      <xdr:nvSpPr>
        <xdr:cNvPr id="369" name="楕円 368"/>
        <xdr:cNvSpPr/>
      </xdr:nvSpPr>
      <xdr:spPr>
        <a:xfrm>
          <a:off x="6921500" y="1468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166115</xdr:rowOff>
    </xdr:from>
    <xdr:to>
      <xdr:col>41</xdr:col>
      <xdr:colOff>50800</xdr:colOff>
      <xdr:row>85</xdr:row>
      <xdr:rowOff>167260</xdr:rowOff>
    </xdr:to>
    <xdr:cxnSp macro="">
      <xdr:nvCxnSpPr>
        <xdr:cNvPr id="370" name="直線コネクタ 369"/>
        <xdr:cNvCxnSpPr/>
      </xdr:nvCxnSpPr>
      <xdr:spPr>
        <a:xfrm flipV="1">
          <a:off x="6972300" y="14739365"/>
          <a:ext cx="889000" cy="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xdr:cNvSpPr txBox="1"/>
      </xdr:nvSpPr>
      <xdr:spPr>
        <a:xfrm>
          <a:off x="93917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xdr:cNvSpPr txBox="1"/>
      </xdr:nvSpPr>
      <xdr:spPr>
        <a:xfrm>
          <a:off x="8515427" y="1431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xdr:cNvSpPr txBox="1"/>
      </xdr:nvSpPr>
      <xdr:spPr>
        <a:xfrm>
          <a:off x="7626427" y="1431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79328</xdr:rowOff>
    </xdr:from>
    <xdr:ext cx="469744" cy="259045"/>
    <xdr:sp macro="" textlink="">
      <xdr:nvSpPr>
        <xdr:cNvPr id="374" name="n_4aveValue【公営住宅】&#10;一人当たり面積"/>
        <xdr:cNvSpPr txBox="1"/>
      </xdr:nvSpPr>
      <xdr:spPr>
        <a:xfrm>
          <a:off x="67374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32402</xdr:rowOff>
    </xdr:from>
    <xdr:ext cx="469744" cy="259045"/>
    <xdr:sp macro="" textlink="">
      <xdr:nvSpPr>
        <xdr:cNvPr id="375" name="n_1mainValue【公営住宅】&#10;一人当たり面積"/>
        <xdr:cNvSpPr txBox="1"/>
      </xdr:nvSpPr>
      <xdr:spPr>
        <a:xfrm>
          <a:off x="9391727" y="1477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34689</xdr:rowOff>
    </xdr:from>
    <xdr:ext cx="469744" cy="259045"/>
    <xdr:sp macro="" textlink="">
      <xdr:nvSpPr>
        <xdr:cNvPr id="376" name="n_2mainValue【公営住宅】&#10;一人当たり面積"/>
        <xdr:cNvSpPr txBox="1"/>
      </xdr:nvSpPr>
      <xdr:spPr>
        <a:xfrm>
          <a:off x="8515427" y="14779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36592</xdr:rowOff>
    </xdr:from>
    <xdr:ext cx="469744" cy="259045"/>
    <xdr:sp macro="" textlink="">
      <xdr:nvSpPr>
        <xdr:cNvPr id="377" name="n_3mainValue【公営住宅】&#10;一人当たり面積"/>
        <xdr:cNvSpPr txBox="1"/>
      </xdr:nvSpPr>
      <xdr:spPr>
        <a:xfrm>
          <a:off x="7626427" y="1478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37737</xdr:rowOff>
    </xdr:from>
    <xdr:ext cx="469744" cy="259045"/>
    <xdr:sp macro="" textlink="">
      <xdr:nvSpPr>
        <xdr:cNvPr id="378" name="n_4mainValue【公営住宅】&#10;一人当たり面積"/>
        <xdr:cNvSpPr txBox="1"/>
      </xdr:nvSpPr>
      <xdr:spPr>
        <a:xfrm>
          <a:off x="6737427" y="1478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419" name="直線コネクタ 418"/>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422" name="【認定こども園・幼稚園・保育所】&#10;有形固定資産減価償却率最大値テキスト"/>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23" name="直線コネクタ 422"/>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424" name="【認定こども園・幼稚園・保育所】&#10;有形固定資産減価償却率平均値テキスト"/>
        <xdr:cNvSpPr txBox="1"/>
      </xdr:nvSpPr>
      <xdr:spPr>
        <a:xfrm>
          <a:off x="16357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5" name="フローチャート: 判断 424"/>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6" name="フローチャート: 判断 425"/>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7" name="フローチャート: 判断 426"/>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8" name="フローチャート: 判断 427"/>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429" name="フローチャート: 判断 428"/>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158750</xdr:rowOff>
    </xdr:from>
    <xdr:to>
      <xdr:col>85</xdr:col>
      <xdr:colOff>177800</xdr:colOff>
      <xdr:row>42</xdr:row>
      <xdr:rowOff>88900</xdr:rowOff>
    </xdr:to>
    <xdr:sp macro="" textlink="">
      <xdr:nvSpPr>
        <xdr:cNvPr id="435" name="楕円 434"/>
        <xdr:cNvSpPr/>
      </xdr:nvSpPr>
      <xdr:spPr>
        <a:xfrm>
          <a:off x="162687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73677</xdr:rowOff>
    </xdr:from>
    <xdr:ext cx="469744" cy="259045"/>
    <xdr:sp macro="" textlink="">
      <xdr:nvSpPr>
        <xdr:cNvPr id="436" name="【認定こども園・幼稚園・保育所】&#10;有形固定資産減価償却率該当値テキスト"/>
        <xdr:cNvSpPr txBox="1"/>
      </xdr:nvSpPr>
      <xdr:spPr>
        <a:xfrm>
          <a:off x="16357600" y="710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158750</xdr:rowOff>
    </xdr:from>
    <xdr:to>
      <xdr:col>81</xdr:col>
      <xdr:colOff>101600</xdr:colOff>
      <xdr:row>42</xdr:row>
      <xdr:rowOff>88900</xdr:rowOff>
    </xdr:to>
    <xdr:sp macro="" textlink="">
      <xdr:nvSpPr>
        <xdr:cNvPr id="437" name="楕円 436"/>
        <xdr:cNvSpPr/>
      </xdr:nvSpPr>
      <xdr:spPr>
        <a:xfrm>
          <a:off x="15430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38100</xdr:rowOff>
    </xdr:from>
    <xdr:to>
      <xdr:col>85</xdr:col>
      <xdr:colOff>127000</xdr:colOff>
      <xdr:row>42</xdr:row>
      <xdr:rowOff>38100</xdr:rowOff>
    </xdr:to>
    <xdr:cxnSp macro="">
      <xdr:nvCxnSpPr>
        <xdr:cNvPr id="438" name="直線コネクタ 437"/>
        <xdr:cNvCxnSpPr/>
      </xdr:nvCxnSpPr>
      <xdr:spPr>
        <a:xfrm>
          <a:off x="15481300" y="723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158750</xdr:rowOff>
    </xdr:from>
    <xdr:to>
      <xdr:col>76</xdr:col>
      <xdr:colOff>165100</xdr:colOff>
      <xdr:row>42</xdr:row>
      <xdr:rowOff>88900</xdr:rowOff>
    </xdr:to>
    <xdr:sp macro="" textlink="">
      <xdr:nvSpPr>
        <xdr:cNvPr id="439" name="楕円 438"/>
        <xdr:cNvSpPr/>
      </xdr:nvSpPr>
      <xdr:spPr>
        <a:xfrm>
          <a:off x="14541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38100</xdr:rowOff>
    </xdr:from>
    <xdr:to>
      <xdr:col>81</xdr:col>
      <xdr:colOff>50800</xdr:colOff>
      <xdr:row>42</xdr:row>
      <xdr:rowOff>38100</xdr:rowOff>
    </xdr:to>
    <xdr:cxnSp macro="">
      <xdr:nvCxnSpPr>
        <xdr:cNvPr id="440" name="直線コネクタ 439"/>
        <xdr:cNvCxnSpPr/>
      </xdr:nvCxnSpPr>
      <xdr:spPr>
        <a:xfrm>
          <a:off x="14592300" y="723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158750</xdr:rowOff>
    </xdr:from>
    <xdr:to>
      <xdr:col>72</xdr:col>
      <xdr:colOff>38100</xdr:colOff>
      <xdr:row>42</xdr:row>
      <xdr:rowOff>88900</xdr:rowOff>
    </xdr:to>
    <xdr:sp macro="" textlink="">
      <xdr:nvSpPr>
        <xdr:cNvPr id="441" name="楕円 440"/>
        <xdr:cNvSpPr/>
      </xdr:nvSpPr>
      <xdr:spPr>
        <a:xfrm>
          <a:off x="13652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38100</xdr:rowOff>
    </xdr:from>
    <xdr:to>
      <xdr:col>76</xdr:col>
      <xdr:colOff>114300</xdr:colOff>
      <xdr:row>42</xdr:row>
      <xdr:rowOff>38100</xdr:rowOff>
    </xdr:to>
    <xdr:cxnSp macro="">
      <xdr:nvCxnSpPr>
        <xdr:cNvPr id="442" name="直線コネクタ 441"/>
        <xdr:cNvCxnSpPr/>
      </xdr:nvCxnSpPr>
      <xdr:spPr>
        <a:xfrm>
          <a:off x="13703300" y="723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158750</xdr:rowOff>
    </xdr:from>
    <xdr:to>
      <xdr:col>67</xdr:col>
      <xdr:colOff>101600</xdr:colOff>
      <xdr:row>42</xdr:row>
      <xdr:rowOff>88900</xdr:rowOff>
    </xdr:to>
    <xdr:sp macro="" textlink="">
      <xdr:nvSpPr>
        <xdr:cNvPr id="443" name="楕円 442"/>
        <xdr:cNvSpPr/>
      </xdr:nvSpPr>
      <xdr:spPr>
        <a:xfrm>
          <a:off x="12763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38100</xdr:rowOff>
    </xdr:from>
    <xdr:to>
      <xdr:col>71</xdr:col>
      <xdr:colOff>177800</xdr:colOff>
      <xdr:row>42</xdr:row>
      <xdr:rowOff>38100</xdr:rowOff>
    </xdr:to>
    <xdr:cxnSp macro="">
      <xdr:nvCxnSpPr>
        <xdr:cNvPr id="444" name="直線コネクタ 443"/>
        <xdr:cNvCxnSpPr/>
      </xdr:nvCxnSpPr>
      <xdr:spPr>
        <a:xfrm>
          <a:off x="12814300" y="723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445" name="n_1aveValue【認定こども園・幼稚園・保育所】&#10;有形固定資産減価償却率"/>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446" name="n_2aveValue【認定こども園・幼稚園・保育所】&#10;有形固定資産減価償却率"/>
        <xdr:cNvSpPr txBox="1"/>
      </xdr:nvSpPr>
      <xdr:spPr>
        <a:xfrm>
          <a:off x="14389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17797</xdr:rowOff>
    </xdr:from>
    <xdr:ext cx="405111" cy="259045"/>
    <xdr:sp macro="" textlink="">
      <xdr:nvSpPr>
        <xdr:cNvPr id="447" name="n_3aveValue【認定こども園・幼稚園・保育所】&#10;有形固定資産減価償却率"/>
        <xdr:cNvSpPr txBox="1"/>
      </xdr:nvSpPr>
      <xdr:spPr>
        <a:xfrm>
          <a:off x="135007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162577</xdr:rowOff>
    </xdr:from>
    <xdr:ext cx="405111" cy="259045"/>
    <xdr:sp macro="" textlink="">
      <xdr:nvSpPr>
        <xdr:cNvPr id="448" name="n_4aveValue【認定こども園・幼稚園・保育所】&#10;有形固定資産減価償却率"/>
        <xdr:cNvSpPr txBox="1"/>
      </xdr:nvSpPr>
      <xdr:spPr>
        <a:xfrm>
          <a:off x="12611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42</xdr:row>
      <xdr:rowOff>80027</xdr:rowOff>
    </xdr:from>
    <xdr:ext cx="469744" cy="259045"/>
    <xdr:sp macro="" textlink="">
      <xdr:nvSpPr>
        <xdr:cNvPr id="449" name="n_1mainValue【認定こども園・幼稚園・保育所】&#10;有形固定資産減価償却率"/>
        <xdr:cNvSpPr txBox="1"/>
      </xdr:nvSpPr>
      <xdr:spPr>
        <a:xfrm>
          <a:off x="152337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42</xdr:row>
      <xdr:rowOff>80027</xdr:rowOff>
    </xdr:from>
    <xdr:ext cx="469744" cy="259045"/>
    <xdr:sp macro="" textlink="">
      <xdr:nvSpPr>
        <xdr:cNvPr id="450" name="n_2mainValue【認定こども園・幼稚園・保育所】&#10;有形固定資産減価償却率"/>
        <xdr:cNvSpPr txBox="1"/>
      </xdr:nvSpPr>
      <xdr:spPr>
        <a:xfrm>
          <a:off x="14357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42</xdr:row>
      <xdr:rowOff>80027</xdr:rowOff>
    </xdr:from>
    <xdr:ext cx="469744" cy="259045"/>
    <xdr:sp macro="" textlink="">
      <xdr:nvSpPr>
        <xdr:cNvPr id="451" name="n_3mainValue【認定こども園・幼稚園・保育所】&#10;有形固定資産減価償却率"/>
        <xdr:cNvSpPr txBox="1"/>
      </xdr:nvSpPr>
      <xdr:spPr>
        <a:xfrm>
          <a:off x="13468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42</xdr:row>
      <xdr:rowOff>80027</xdr:rowOff>
    </xdr:from>
    <xdr:ext cx="469744" cy="259045"/>
    <xdr:sp macro="" textlink="">
      <xdr:nvSpPr>
        <xdr:cNvPr id="452" name="n_4mainValue【認定こども園・幼稚園・保育所】&#10;有形固定資産減価償却率"/>
        <xdr:cNvSpPr txBox="1"/>
      </xdr:nvSpPr>
      <xdr:spPr>
        <a:xfrm>
          <a:off x="12579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74" name="直線コネクタ 473"/>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5" name="【認定こども園・幼稚園・保育所】&#10;一人当たり面積最小値テキスト"/>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6" name="直線コネクタ 475"/>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7" name="【認定こども園・幼稚園・保育所】&#10;一人当たり面積最大値テキスト"/>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8" name="直線コネクタ 477"/>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93997</xdr:rowOff>
    </xdr:from>
    <xdr:ext cx="469744" cy="259045"/>
    <xdr:sp macro="" textlink="">
      <xdr:nvSpPr>
        <xdr:cNvPr id="479" name="【認定こども園・幼稚園・保育所】&#10;一人当たり面積平均値テキスト"/>
        <xdr:cNvSpPr txBox="1"/>
      </xdr:nvSpPr>
      <xdr:spPr>
        <a:xfrm>
          <a:off x="22199600" y="643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0" name="フローチャート: 判断 479"/>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81" name="フローチャート: 判断 480"/>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82" name="フローチャート: 判断 481"/>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83" name="フローチャート: 判断 482"/>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84" name="フローチャート: 判断 483"/>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109982</xdr:rowOff>
    </xdr:from>
    <xdr:to>
      <xdr:col>116</xdr:col>
      <xdr:colOff>114300</xdr:colOff>
      <xdr:row>41</xdr:row>
      <xdr:rowOff>40132</xdr:rowOff>
    </xdr:to>
    <xdr:sp macro="" textlink="">
      <xdr:nvSpPr>
        <xdr:cNvPr id="490" name="楕円 489"/>
        <xdr:cNvSpPr/>
      </xdr:nvSpPr>
      <xdr:spPr>
        <a:xfrm>
          <a:off x="22110700" y="696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24909</xdr:rowOff>
    </xdr:from>
    <xdr:ext cx="469744" cy="259045"/>
    <xdr:sp macro="" textlink="">
      <xdr:nvSpPr>
        <xdr:cNvPr id="491" name="【認定こども園・幼稚園・保育所】&#10;一人当たり面積該当値テキスト"/>
        <xdr:cNvSpPr txBox="1"/>
      </xdr:nvSpPr>
      <xdr:spPr>
        <a:xfrm>
          <a:off x="22199600" y="6882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109982</xdr:rowOff>
    </xdr:from>
    <xdr:to>
      <xdr:col>112</xdr:col>
      <xdr:colOff>38100</xdr:colOff>
      <xdr:row>41</xdr:row>
      <xdr:rowOff>40132</xdr:rowOff>
    </xdr:to>
    <xdr:sp macro="" textlink="">
      <xdr:nvSpPr>
        <xdr:cNvPr id="492" name="楕円 491"/>
        <xdr:cNvSpPr/>
      </xdr:nvSpPr>
      <xdr:spPr>
        <a:xfrm>
          <a:off x="21272500" y="696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160782</xdr:rowOff>
    </xdr:from>
    <xdr:to>
      <xdr:col>116</xdr:col>
      <xdr:colOff>63500</xdr:colOff>
      <xdr:row>40</xdr:row>
      <xdr:rowOff>160782</xdr:rowOff>
    </xdr:to>
    <xdr:cxnSp macro="">
      <xdr:nvCxnSpPr>
        <xdr:cNvPr id="493" name="直線コネクタ 492"/>
        <xdr:cNvCxnSpPr/>
      </xdr:nvCxnSpPr>
      <xdr:spPr>
        <a:xfrm>
          <a:off x="21323300" y="701878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114554</xdr:rowOff>
    </xdr:from>
    <xdr:to>
      <xdr:col>107</xdr:col>
      <xdr:colOff>101600</xdr:colOff>
      <xdr:row>41</xdr:row>
      <xdr:rowOff>44704</xdr:rowOff>
    </xdr:to>
    <xdr:sp macro="" textlink="">
      <xdr:nvSpPr>
        <xdr:cNvPr id="494" name="楕円 493"/>
        <xdr:cNvSpPr/>
      </xdr:nvSpPr>
      <xdr:spPr>
        <a:xfrm>
          <a:off x="20383500" y="697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160782</xdr:rowOff>
    </xdr:from>
    <xdr:to>
      <xdr:col>111</xdr:col>
      <xdr:colOff>177800</xdr:colOff>
      <xdr:row>40</xdr:row>
      <xdr:rowOff>165354</xdr:rowOff>
    </xdr:to>
    <xdr:cxnSp macro="">
      <xdr:nvCxnSpPr>
        <xdr:cNvPr id="495" name="直線コネクタ 494"/>
        <xdr:cNvCxnSpPr/>
      </xdr:nvCxnSpPr>
      <xdr:spPr>
        <a:xfrm flipV="1">
          <a:off x="20434300" y="701878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116840</xdr:rowOff>
    </xdr:from>
    <xdr:to>
      <xdr:col>102</xdr:col>
      <xdr:colOff>165100</xdr:colOff>
      <xdr:row>41</xdr:row>
      <xdr:rowOff>46990</xdr:rowOff>
    </xdr:to>
    <xdr:sp macro="" textlink="">
      <xdr:nvSpPr>
        <xdr:cNvPr id="496" name="楕円 495"/>
        <xdr:cNvSpPr/>
      </xdr:nvSpPr>
      <xdr:spPr>
        <a:xfrm>
          <a:off x="19494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165354</xdr:rowOff>
    </xdr:from>
    <xdr:to>
      <xdr:col>107</xdr:col>
      <xdr:colOff>50800</xdr:colOff>
      <xdr:row>40</xdr:row>
      <xdr:rowOff>167640</xdr:rowOff>
    </xdr:to>
    <xdr:cxnSp macro="">
      <xdr:nvCxnSpPr>
        <xdr:cNvPr id="497" name="直線コネクタ 496"/>
        <xdr:cNvCxnSpPr/>
      </xdr:nvCxnSpPr>
      <xdr:spPr>
        <a:xfrm flipV="1">
          <a:off x="19545300" y="702335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116840</xdr:rowOff>
    </xdr:from>
    <xdr:to>
      <xdr:col>98</xdr:col>
      <xdr:colOff>38100</xdr:colOff>
      <xdr:row>41</xdr:row>
      <xdr:rowOff>46990</xdr:rowOff>
    </xdr:to>
    <xdr:sp macro="" textlink="">
      <xdr:nvSpPr>
        <xdr:cNvPr id="498" name="楕円 497"/>
        <xdr:cNvSpPr/>
      </xdr:nvSpPr>
      <xdr:spPr>
        <a:xfrm>
          <a:off x="18605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167640</xdr:rowOff>
    </xdr:from>
    <xdr:to>
      <xdr:col>102</xdr:col>
      <xdr:colOff>114300</xdr:colOff>
      <xdr:row>40</xdr:row>
      <xdr:rowOff>167640</xdr:rowOff>
    </xdr:to>
    <xdr:cxnSp macro="">
      <xdr:nvCxnSpPr>
        <xdr:cNvPr id="499" name="直線コネクタ 498"/>
        <xdr:cNvCxnSpPr/>
      </xdr:nvCxnSpPr>
      <xdr:spPr>
        <a:xfrm>
          <a:off x="18656300" y="7025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33799</xdr:rowOff>
    </xdr:from>
    <xdr:ext cx="469744" cy="259045"/>
    <xdr:sp macro="" textlink="">
      <xdr:nvSpPr>
        <xdr:cNvPr id="500" name="n_1aveValue【認定こども園・幼稚園・保育所】&#10;一人当たり面積"/>
        <xdr:cNvSpPr txBox="1"/>
      </xdr:nvSpPr>
      <xdr:spPr>
        <a:xfrm>
          <a:off x="210757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31513</xdr:rowOff>
    </xdr:from>
    <xdr:ext cx="469744" cy="259045"/>
    <xdr:sp macro="" textlink="">
      <xdr:nvSpPr>
        <xdr:cNvPr id="501" name="n_2aveValue【認定こども園・幼稚園・保育所】&#10;一人当たり面積"/>
        <xdr:cNvSpPr txBox="1"/>
      </xdr:nvSpPr>
      <xdr:spPr>
        <a:xfrm>
          <a:off x="201994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33799</xdr:rowOff>
    </xdr:from>
    <xdr:ext cx="469744" cy="259045"/>
    <xdr:sp macro="" textlink="">
      <xdr:nvSpPr>
        <xdr:cNvPr id="502" name="n_3aveValue【認定こども園・幼稚園・保育所】&#10;一人当たり面積"/>
        <xdr:cNvSpPr txBox="1"/>
      </xdr:nvSpPr>
      <xdr:spPr>
        <a:xfrm>
          <a:off x="193104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03" name="n_4aveValue【認定こども園・幼稚園・保育所】&#10;一人当たり面積"/>
        <xdr:cNvSpPr txBox="1"/>
      </xdr:nvSpPr>
      <xdr:spPr>
        <a:xfrm>
          <a:off x="18421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31259</xdr:rowOff>
    </xdr:from>
    <xdr:ext cx="469744" cy="259045"/>
    <xdr:sp macro="" textlink="">
      <xdr:nvSpPr>
        <xdr:cNvPr id="504" name="n_1mainValue【認定こども園・幼稚園・保育所】&#10;一人当たり面積"/>
        <xdr:cNvSpPr txBox="1"/>
      </xdr:nvSpPr>
      <xdr:spPr>
        <a:xfrm>
          <a:off x="21075727" y="706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35831</xdr:rowOff>
    </xdr:from>
    <xdr:ext cx="469744" cy="259045"/>
    <xdr:sp macro="" textlink="">
      <xdr:nvSpPr>
        <xdr:cNvPr id="505" name="n_2mainValue【認定こども園・幼稚園・保育所】&#10;一人当たり面積"/>
        <xdr:cNvSpPr txBox="1"/>
      </xdr:nvSpPr>
      <xdr:spPr>
        <a:xfrm>
          <a:off x="20199427" y="706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38117</xdr:rowOff>
    </xdr:from>
    <xdr:ext cx="469744" cy="259045"/>
    <xdr:sp macro="" textlink="">
      <xdr:nvSpPr>
        <xdr:cNvPr id="506" name="n_3mainValue【認定こども園・幼稚園・保育所】&#10;一人当たり面積"/>
        <xdr:cNvSpPr txBox="1"/>
      </xdr:nvSpPr>
      <xdr:spPr>
        <a:xfrm>
          <a:off x="193104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38117</xdr:rowOff>
    </xdr:from>
    <xdr:ext cx="469744" cy="259045"/>
    <xdr:sp macro="" textlink="">
      <xdr:nvSpPr>
        <xdr:cNvPr id="507" name="n_4mainValue【認定こども園・幼稚園・保育所】&#10;一人当たり面積"/>
        <xdr:cNvSpPr txBox="1"/>
      </xdr:nvSpPr>
      <xdr:spPr>
        <a:xfrm>
          <a:off x="184214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32" name="直線コネクタ 531"/>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3" name="【学校施設】&#10;有形固定資産減価償却率最小値テキスト"/>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4" name="直線コネクタ 533"/>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5" name="【学校施設】&#10;有形固定資産減価償却率最大値テキスト"/>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6" name="直線コネクタ 535"/>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88282</xdr:rowOff>
    </xdr:from>
    <xdr:ext cx="405111" cy="259045"/>
    <xdr:sp macro="" textlink="">
      <xdr:nvSpPr>
        <xdr:cNvPr id="537" name="【学校施設】&#10;有形固定資産減価償却率平均値テキスト"/>
        <xdr:cNvSpPr txBox="1"/>
      </xdr:nvSpPr>
      <xdr:spPr>
        <a:xfrm>
          <a:off x="16357600" y="1020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8" name="フローチャート: 判断 537"/>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9" name="フローチャート: 判断 538"/>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40" name="フローチャート: 判断 539"/>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1" name="フローチャート: 判断 540"/>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542" name="フローチャート: 判断 541"/>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4445</xdr:rowOff>
    </xdr:from>
    <xdr:to>
      <xdr:col>85</xdr:col>
      <xdr:colOff>177800</xdr:colOff>
      <xdr:row>62</xdr:row>
      <xdr:rowOff>106045</xdr:rowOff>
    </xdr:to>
    <xdr:sp macro="" textlink="">
      <xdr:nvSpPr>
        <xdr:cNvPr id="548" name="楕円 547"/>
        <xdr:cNvSpPr/>
      </xdr:nvSpPr>
      <xdr:spPr>
        <a:xfrm>
          <a:off x="16268700" y="106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154322</xdr:rowOff>
    </xdr:from>
    <xdr:ext cx="405111" cy="259045"/>
    <xdr:sp macro="" textlink="">
      <xdr:nvSpPr>
        <xdr:cNvPr id="549" name="【学校施設】&#10;有形固定資産減価償却率該当値テキスト"/>
        <xdr:cNvSpPr txBox="1"/>
      </xdr:nvSpPr>
      <xdr:spPr>
        <a:xfrm>
          <a:off x="16357600" y="1061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154940</xdr:rowOff>
    </xdr:from>
    <xdr:to>
      <xdr:col>81</xdr:col>
      <xdr:colOff>101600</xdr:colOff>
      <xdr:row>62</xdr:row>
      <xdr:rowOff>85090</xdr:rowOff>
    </xdr:to>
    <xdr:sp macro="" textlink="">
      <xdr:nvSpPr>
        <xdr:cNvPr id="550" name="楕円 549"/>
        <xdr:cNvSpPr/>
      </xdr:nvSpPr>
      <xdr:spPr>
        <a:xfrm>
          <a:off x="15430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34290</xdr:rowOff>
    </xdr:from>
    <xdr:to>
      <xdr:col>85</xdr:col>
      <xdr:colOff>127000</xdr:colOff>
      <xdr:row>62</xdr:row>
      <xdr:rowOff>55245</xdr:rowOff>
    </xdr:to>
    <xdr:cxnSp macro="">
      <xdr:nvCxnSpPr>
        <xdr:cNvPr id="551" name="直線コネクタ 550"/>
        <xdr:cNvCxnSpPr/>
      </xdr:nvCxnSpPr>
      <xdr:spPr>
        <a:xfrm>
          <a:off x="15481300" y="1066419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126365</xdr:rowOff>
    </xdr:from>
    <xdr:to>
      <xdr:col>76</xdr:col>
      <xdr:colOff>165100</xdr:colOff>
      <xdr:row>62</xdr:row>
      <xdr:rowOff>56515</xdr:rowOff>
    </xdr:to>
    <xdr:sp macro="" textlink="">
      <xdr:nvSpPr>
        <xdr:cNvPr id="552" name="楕円 551"/>
        <xdr:cNvSpPr/>
      </xdr:nvSpPr>
      <xdr:spPr>
        <a:xfrm>
          <a:off x="14541500" y="1058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5715</xdr:rowOff>
    </xdr:from>
    <xdr:to>
      <xdr:col>81</xdr:col>
      <xdr:colOff>50800</xdr:colOff>
      <xdr:row>62</xdr:row>
      <xdr:rowOff>34290</xdr:rowOff>
    </xdr:to>
    <xdr:cxnSp macro="">
      <xdr:nvCxnSpPr>
        <xdr:cNvPr id="553" name="直線コネクタ 552"/>
        <xdr:cNvCxnSpPr/>
      </xdr:nvCxnSpPr>
      <xdr:spPr>
        <a:xfrm>
          <a:off x="14592300" y="1063561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93980</xdr:rowOff>
    </xdr:from>
    <xdr:to>
      <xdr:col>72</xdr:col>
      <xdr:colOff>38100</xdr:colOff>
      <xdr:row>62</xdr:row>
      <xdr:rowOff>24130</xdr:rowOff>
    </xdr:to>
    <xdr:sp macro="" textlink="">
      <xdr:nvSpPr>
        <xdr:cNvPr id="554" name="楕円 553"/>
        <xdr:cNvSpPr/>
      </xdr:nvSpPr>
      <xdr:spPr>
        <a:xfrm>
          <a:off x="13652500" y="1055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144780</xdr:rowOff>
    </xdr:from>
    <xdr:to>
      <xdr:col>76</xdr:col>
      <xdr:colOff>114300</xdr:colOff>
      <xdr:row>62</xdr:row>
      <xdr:rowOff>5715</xdr:rowOff>
    </xdr:to>
    <xdr:cxnSp macro="">
      <xdr:nvCxnSpPr>
        <xdr:cNvPr id="555" name="直線コネクタ 554"/>
        <xdr:cNvCxnSpPr/>
      </xdr:nvCxnSpPr>
      <xdr:spPr>
        <a:xfrm>
          <a:off x="13703300" y="1060323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74930</xdr:rowOff>
    </xdr:from>
    <xdr:to>
      <xdr:col>67</xdr:col>
      <xdr:colOff>101600</xdr:colOff>
      <xdr:row>62</xdr:row>
      <xdr:rowOff>5080</xdr:rowOff>
    </xdr:to>
    <xdr:sp macro="" textlink="">
      <xdr:nvSpPr>
        <xdr:cNvPr id="556" name="楕円 555"/>
        <xdr:cNvSpPr/>
      </xdr:nvSpPr>
      <xdr:spPr>
        <a:xfrm>
          <a:off x="12763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125730</xdr:rowOff>
    </xdr:from>
    <xdr:to>
      <xdr:col>71</xdr:col>
      <xdr:colOff>177800</xdr:colOff>
      <xdr:row>61</xdr:row>
      <xdr:rowOff>144780</xdr:rowOff>
    </xdr:to>
    <xdr:cxnSp macro="">
      <xdr:nvCxnSpPr>
        <xdr:cNvPr id="557" name="直線コネクタ 556"/>
        <xdr:cNvCxnSpPr/>
      </xdr:nvCxnSpPr>
      <xdr:spPr>
        <a:xfrm>
          <a:off x="12814300" y="105841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164482</xdr:rowOff>
    </xdr:from>
    <xdr:ext cx="405111" cy="259045"/>
    <xdr:sp macro="" textlink="">
      <xdr:nvSpPr>
        <xdr:cNvPr id="558" name="n_1aveValue【学校施設】&#10;有形固定資産減価償却率"/>
        <xdr:cNvSpPr txBox="1"/>
      </xdr:nvSpPr>
      <xdr:spPr>
        <a:xfrm>
          <a:off x="152660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147337</xdr:rowOff>
    </xdr:from>
    <xdr:ext cx="405111" cy="259045"/>
    <xdr:sp macro="" textlink="">
      <xdr:nvSpPr>
        <xdr:cNvPr id="559" name="n_2aveValue【学校施設】&#10;有形固定資産減価償却率"/>
        <xdr:cNvSpPr txBox="1"/>
      </xdr:nvSpPr>
      <xdr:spPr>
        <a:xfrm>
          <a:off x="14389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560" name="n_3aveValue【学校施設】&#10;有形固定資産減価償却率"/>
        <xdr:cNvSpPr txBox="1"/>
      </xdr:nvSpPr>
      <xdr:spPr>
        <a:xfrm>
          <a:off x="13500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561" name="n_4aveValue【学校施設】&#10;有形固定資産減価償却率"/>
        <xdr:cNvSpPr txBox="1"/>
      </xdr:nvSpPr>
      <xdr:spPr>
        <a:xfrm>
          <a:off x="1261174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76217</xdr:rowOff>
    </xdr:from>
    <xdr:ext cx="405111" cy="259045"/>
    <xdr:sp macro="" textlink="">
      <xdr:nvSpPr>
        <xdr:cNvPr id="562" name="n_1mainValue【学校施設】&#10;有形固定資産減価償却率"/>
        <xdr:cNvSpPr txBox="1"/>
      </xdr:nvSpPr>
      <xdr:spPr>
        <a:xfrm>
          <a:off x="15266044"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47642</xdr:rowOff>
    </xdr:from>
    <xdr:ext cx="405111" cy="259045"/>
    <xdr:sp macro="" textlink="">
      <xdr:nvSpPr>
        <xdr:cNvPr id="563" name="n_2mainValue【学校施設】&#10;有形固定資産減価償却率"/>
        <xdr:cNvSpPr txBox="1"/>
      </xdr:nvSpPr>
      <xdr:spPr>
        <a:xfrm>
          <a:off x="14389744" y="1067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15257</xdr:rowOff>
    </xdr:from>
    <xdr:ext cx="405111" cy="259045"/>
    <xdr:sp macro="" textlink="">
      <xdr:nvSpPr>
        <xdr:cNvPr id="564" name="n_3mainValue【学校施設】&#10;有形固定資産減価償却率"/>
        <xdr:cNvSpPr txBox="1"/>
      </xdr:nvSpPr>
      <xdr:spPr>
        <a:xfrm>
          <a:off x="13500744"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167657</xdr:rowOff>
    </xdr:from>
    <xdr:ext cx="405111" cy="259045"/>
    <xdr:sp macro="" textlink="">
      <xdr:nvSpPr>
        <xdr:cNvPr id="565" name="n_4mainValue【学校施設】&#10;有形固定資産減価償却率"/>
        <xdr:cNvSpPr txBox="1"/>
      </xdr:nvSpPr>
      <xdr:spPr>
        <a:xfrm>
          <a:off x="12611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92" name="直線コネクタ 591"/>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93" name="【学校施設】&#10;一人当たり面積最小値テキスト"/>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94" name="直線コネクタ 593"/>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5" name="【学校施設】&#10;一人当たり面積最大値テキスト"/>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6" name="直線コネクタ 595"/>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61231</xdr:rowOff>
    </xdr:from>
    <xdr:ext cx="469744" cy="259045"/>
    <xdr:sp macro="" textlink="">
      <xdr:nvSpPr>
        <xdr:cNvPr id="597" name="【学校施設】&#10;一人当たり面積平均値テキスト"/>
        <xdr:cNvSpPr txBox="1"/>
      </xdr:nvSpPr>
      <xdr:spPr>
        <a:xfrm>
          <a:off x="22199600" y="10519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8" name="フローチャート: 判断 597"/>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9" name="フローチャート: 判断 598"/>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00" name="フローチャート: 判断 599"/>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01" name="フローチャート: 判断 600"/>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02" name="フローチャート: 判断 601"/>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50764</xdr:rowOff>
    </xdr:from>
    <xdr:to>
      <xdr:col>116</xdr:col>
      <xdr:colOff>114300</xdr:colOff>
      <xdr:row>63</xdr:row>
      <xdr:rowOff>152364</xdr:rowOff>
    </xdr:to>
    <xdr:sp macro="" textlink="">
      <xdr:nvSpPr>
        <xdr:cNvPr id="608" name="楕円 607"/>
        <xdr:cNvSpPr/>
      </xdr:nvSpPr>
      <xdr:spPr>
        <a:xfrm>
          <a:off x="22110700" y="10852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29191</xdr:rowOff>
    </xdr:from>
    <xdr:ext cx="469744" cy="259045"/>
    <xdr:sp macro="" textlink="">
      <xdr:nvSpPr>
        <xdr:cNvPr id="609" name="【学校施設】&#10;一人当たり面積該当値テキスト"/>
        <xdr:cNvSpPr txBox="1"/>
      </xdr:nvSpPr>
      <xdr:spPr>
        <a:xfrm>
          <a:off x="22199600" y="10830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55989</xdr:rowOff>
    </xdr:from>
    <xdr:to>
      <xdr:col>112</xdr:col>
      <xdr:colOff>38100</xdr:colOff>
      <xdr:row>63</xdr:row>
      <xdr:rowOff>157589</xdr:rowOff>
    </xdr:to>
    <xdr:sp macro="" textlink="">
      <xdr:nvSpPr>
        <xdr:cNvPr id="610" name="楕円 609"/>
        <xdr:cNvSpPr/>
      </xdr:nvSpPr>
      <xdr:spPr>
        <a:xfrm>
          <a:off x="21272500" y="1085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101564</xdr:rowOff>
    </xdr:from>
    <xdr:to>
      <xdr:col>116</xdr:col>
      <xdr:colOff>63500</xdr:colOff>
      <xdr:row>63</xdr:row>
      <xdr:rowOff>106789</xdr:rowOff>
    </xdr:to>
    <xdr:cxnSp macro="">
      <xdr:nvCxnSpPr>
        <xdr:cNvPr id="611" name="直線コネクタ 610"/>
        <xdr:cNvCxnSpPr/>
      </xdr:nvCxnSpPr>
      <xdr:spPr>
        <a:xfrm flipV="1">
          <a:off x="21323300" y="10902914"/>
          <a:ext cx="8382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65133</xdr:rowOff>
    </xdr:from>
    <xdr:to>
      <xdr:col>107</xdr:col>
      <xdr:colOff>101600</xdr:colOff>
      <xdr:row>63</xdr:row>
      <xdr:rowOff>166733</xdr:rowOff>
    </xdr:to>
    <xdr:sp macro="" textlink="">
      <xdr:nvSpPr>
        <xdr:cNvPr id="612" name="楕円 611"/>
        <xdr:cNvSpPr/>
      </xdr:nvSpPr>
      <xdr:spPr>
        <a:xfrm>
          <a:off x="20383500" y="1086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106789</xdr:rowOff>
    </xdr:from>
    <xdr:to>
      <xdr:col>111</xdr:col>
      <xdr:colOff>177800</xdr:colOff>
      <xdr:row>63</xdr:row>
      <xdr:rowOff>115933</xdr:rowOff>
    </xdr:to>
    <xdr:cxnSp macro="">
      <xdr:nvCxnSpPr>
        <xdr:cNvPr id="613" name="直線コネクタ 612"/>
        <xdr:cNvCxnSpPr/>
      </xdr:nvCxnSpPr>
      <xdr:spPr>
        <a:xfrm flipV="1">
          <a:off x="20434300" y="10908139"/>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72971</xdr:rowOff>
    </xdr:from>
    <xdr:to>
      <xdr:col>102</xdr:col>
      <xdr:colOff>165100</xdr:colOff>
      <xdr:row>64</xdr:row>
      <xdr:rowOff>3121</xdr:rowOff>
    </xdr:to>
    <xdr:sp macro="" textlink="">
      <xdr:nvSpPr>
        <xdr:cNvPr id="614" name="楕円 613"/>
        <xdr:cNvSpPr/>
      </xdr:nvSpPr>
      <xdr:spPr>
        <a:xfrm>
          <a:off x="19494500" y="10874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115933</xdr:rowOff>
    </xdr:from>
    <xdr:to>
      <xdr:col>107</xdr:col>
      <xdr:colOff>50800</xdr:colOff>
      <xdr:row>63</xdr:row>
      <xdr:rowOff>123771</xdr:rowOff>
    </xdr:to>
    <xdr:cxnSp macro="">
      <xdr:nvCxnSpPr>
        <xdr:cNvPr id="615" name="直線コネクタ 614"/>
        <xdr:cNvCxnSpPr/>
      </xdr:nvCxnSpPr>
      <xdr:spPr>
        <a:xfrm flipV="1">
          <a:off x="19545300" y="10917283"/>
          <a:ext cx="8890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77543</xdr:rowOff>
    </xdr:from>
    <xdr:to>
      <xdr:col>98</xdr:col>
      <xdr:colOff>38100</xdr:colOff>
      <xdr:row>64</xdr:row>
      <xdr:rowOff>7693</xdr:rowOff>
    </xdr:to>
    <xdr:sp macro="" textlink="">
      <xdr:nvSpPr>
        <xdr:cNvPr id="616" name="楕円 615"/>
        <xdr:cNvSpPr/>
      </xdr:nvSpPr>
      <xdr:spPr>
        <a:xfrm>
          <a:off x="18605500" y="10878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123771</xdr:rowOff>
    </xdr:from>
    <xdr:to>
      <xdr:col>102</xdr:col>
      <xdr:colOff>114300</xdr:colOff>
      <xdr:row>63</xdr:row>
      <xdr:rowOff>128343</xdr:rowOff>
    </xdr:to>
    <xdr:cxnSp macro="">
      <xdr:nvCxnSpPr>
        <xdr:cNvPr id="617" name="直線コネクタ 616"/>
        <xdr:cNvCxnSpPr/>
      </xdr:nvCxnSpPr>
      <xdr:spPr>
        <a:xfrm flipV="1">
          <a:off x="18656300" y="10925121"/>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168891</xdr:rowOff>
    </xdr:from>
    <xdr:ext cx="469744" cy="259045"/>
    <xdr:sp macro="" textlink="">
      <xdr:nvSpPr>
        <xdr:cNvPr id="618" name="n_1aveValue【学校施設】&#10;一人当たり面積"/>
        <xdr:cNvSpPr txBox="1"/>
      </xdr:nvSpPr>
      <xdr:spPr>
        <a:xfrm>
          <a:off x="21075727" y="1045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619" name="n_2aveValue【学校施設】&#10;一人当たり面積"/>
        <xdr:cNvSpPr txBox="1"/>
      </xdr:nvSpPr>
      <xdr:spPr>
        <a:xfrm>
          <a:off x="20199427" y="1046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1686</xdr:rowOff>
    </xdr:from>
    <xdr:ext cx="469744" cy="259045"/>
    <xdr:sp macro="" textlink="">
      <xdr:nvSpPr>
        <xdr:cNvPr id="620" name="n_3aveValue【学校施設】&#10;一人当たり面積"/>
        <xdr:cNvSpPr txBox="1"/>
      </xdr:nvSpPr>
      <xdr:spPr>
        <a:xfrm>
          <a:off x="19310427" y="1046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8217</xdr:rowOff>
    </xdr:from>
    <xdr:ext cx="469744" cy="259045"/>
    <xdr:sp macro="" textlink="">
      <xdr:nvSpPr>
        <xdr:cNvPr id="621" name="n_4aveValue【学校施設】&#10;一人当たり面積"/>
        <xdr:cNvSpPr txBox="1"/>
      </xdr:nvSpPr>
      <xdr:spPr>
        <a:xfrm>
          <a:off x="18421427" y="1046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148716</xdr:rowOff>
    </xdr:from>
    <xdr:ext cx="469744" cy="259045"/>
    <xdr:sp macro="" textlink="">
      <xdr:nvSpPr>
        <xdr:cNvPr id="622" name="n_1mainValue【学校施設】&#10;一人当たり面積"/>
        <xdr:cNvSpPr txBox="1"/>
      </xdr:nvSpPr>
      <xdr:spPr>
        <a:xfrm>
          <a:off x="21075727" y="1095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157860</xdr:rowOff>
    </xdr:from>
    <xdr:ext cx="469744" cy="259045"/>
    <xdr:sp macro="" textlink="">
      <xdr:nvSpPr>
        <xdr:cNvPr id="623" name="n_2mainValue【学校施設】&#10;一人当たり面積"/>
        <xdr:cNvSpPr txBox="1"/>
      </xdr:nvSpPr>
      <xdr:spPr>
        <a:xfrm>
          <a:off x="20199427" y="10959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165698</xdr:rowOff>
    </xdr:from>
    <xdr:ext cx="469744" cy="259045"/>
    <xdr:sp macro="" textlink="">
      <xdr:nvSpPr>
        <xdr:cNvPr id="624" name="n_3mainValue【学校施設】&#10;一人当たり面積"/>
        <xdr:cNvSpPr txBox="1"/>
      </xdr:nvSpPr>
      <xdr:spPr>
        <a:xfrm>
          <a:off x="19310427" y="10967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170270</xdr:rowOff>
    </xdr:from>
    <xdr:ext cx="469744" cy="259045"/>
    <xdr:sp macro="" textlink="">
      <xdr:nvSpPr>
        <xdr:cNvPr id="625" name="n_4mainValue【学校施設】&#10;一人当たり面積"/>
        <xdr:cNvSpPr txBox="1"/>
      </xdr:nvSpPr>
      <xdr:spPr>
        <a:xfrm>
          <a:off x="18421427" y="10971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667" name="直線コネクタ 666"/>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公民館】&#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670" name="【公民館】&#10;有形固定資産減価償却率最大値テキスト"/>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671" name="直線コネクタ 670"/>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672" name="【公民館】&#10;有形固定資産減価償却率平均値テキスト"/>
        <xdr:cNvSpPr txBox="1"/>
      </xdr:nvSpPr>
      <xdr:spPr>
        <a:xfrm>
          <a:off x="16357600" y="1793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673" name="フローチャート: 判断 672"/>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674" name="フローチャート: 判断 673"/>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675" name="フローチャート: 判断 674"/>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676" name="フローチャート: 判断 675"/>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677" name="フローチャート: 判断 676"/>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165826</xdr:rowOff>
    </xdr:from>
    <xdr:to>
      <xdr:col>85</xdr:col>
      <xdr:colOff>177800</xdr:colOff>
      <xdr:row>108</xdr:row>
      <xdr:rowOff>95976</xdr:rowOff>
    </xdr:to>
    <xdr:sp macro="" textlink="">
      <xdr:nvSpPr>
        <xdr:cNvPr id="683" name="楕円 682"/>
        <xdr:cNvSpPr/>
      </xdr:nvSpPr>
      <xdr:spPr>
        <a:xfrm>
          <a:off x="16268700" y="1851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144253</xdr:rowOff>
    </xdr:from>
    <xdr:ext cx="405111" cy="259045"/>
    <xdr:sp macro="" textlink="">
      <xdr:nvSpPr>
        <xdr:cNvPr id="684" name="【公民館】&#10;有形固定資産減価償却率該当値テキスト"/>
        <xdr:cNvSpPr txBox="1"/>
      </xdr:nvSpPr>
      <xdr:spPr>
        <a:xfrm>
          <a:off x="16357600" y="1848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139700</xdr:rowOff>
    </xdr:from>
    <xdr:to>
      <xdr:col>81</xdr:col>
      <xdr:colOff>101600</xdr:colOff>
      <xdr:row>108</xdr:row>
      <xdr:rowOff>69850</xdr:rowOff>
    </xdr:to>
    <xdr:sp macro="" textlink="">
      <xdr:nvSpPr>
        <xdr:cNvPr id="685" name="楕円 684"/>
        <xdr:cNvSpPr/>
      </xdr:nvSpPr>
      <xdr:spPr>
        <a:xfrm>
          <a:off x="154305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19050</xdr:rowOff>
    </xdr:from>
    <xdr:to>
      <xdr:col>85</xdr:col>
      <xdr:colOff>127000</xdr:colOff>
      <xdr:row>108</xdr:row>
      <xdr:rowOff>45176</xdr:rowOff>
    </xdr:to>
    <xdr:cxnSp macro="">
      <xdr:nvCxnSpPr>
        <xdr:cNvPr id="686" name="直線コネクタ 685"/>
        <xdr:cNvCxnSpPr/>
      </xdr:nvCxnSpPr>
      <xdr:spPr>
        <a:xfrm>
          <a:off x="15481300" y="18535650"/>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108676</xdr:rowOff>
    </xdr:from>
    <xdr:to>
      <xdr:col>76</xdr:col>
      <xdr:colOff>165100</xdr:colOff>
      <xdr:row>108</xdr:row>
      <xdr:rowOff>38826</xdr:rowOff>
    </xdr:to>
    <xdr:sp macro="" textlink="">
      <xdr:nvSpPr>
        <xdr:cNvPr id="687" name="楕円 686"/>
        <xdr:cNvSpPr/>
      </xdr:nvSpPr>
      <xdr:spPr>
        <a:xfrm>
          <a:off x="14541500" y="184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159476</xdr:rowOff>
    </xdr:from>
    <xdr:to>
      <xdr:col>81</xdr:col>
      <xdr:colOff>50800</xdr:colOff>
      <xdr:row>108</xdr:row>
      <xdr:rowOff>19050</xdr:rowOff>
    </xdr:to>
    <xdr:cxnSp macro="">
      <xdr:nvCxnSpPr>
        <xdr:cNvPr id="688" name="直線コネクタ 687"/>
        <xdr:cNvCxnSpPr/>
      </xdr:nvCxnSpPr>
      <xdr:spPr>
        <a:xfrm>
          <a:off x="14592300" y="1850462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77651</xdr:rowOff>
    </xdr:from>
    <xdr:to>
      <xdr:col>72</xdr:col>
      <xdr:colOff>38100</xdr:colOff>
      <xdr:row>108</xdr:row>
      <xdr:rowOff>7801</xdr:rowOff>
    </xdr:to>
    <xdr:sp macro="" textlink="">
      <xdr:nvSpPr>
        <xdr:cNvPr id="689" name="楕円 688"/>
        <xdr:cNvSpPr/>
      </xdr:nvSpPr>
      <xdr:spPr>
        <a:xfrm>
          <a:off x="13652500" y="1842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128451</xdr:rowOff>
    </xdr:from>
    <xdr:to>
      <xdr:col>76</xdr:col>
      <xdr:colOff>114300</xdr:colOff>
      <xdr:row>107</xdr:row>
      <xdr:rowOff>159476</xdr:rowOff>
    </xdr:to>
    <xdr:cxnSp macro="">
      <xdr:nvCxnSpPr>
        <xdr:cNvPr id="690" name="直線コネクタ 689"/>
        <xdr:cNvCxnSpPr/>
      </xdr:nvCxnSpPr>
      <xdr:spPr>
        <a:xfrm>
          <a:off x="13703300" y="1847360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48261</xdr:rowOff>
    </xdr:from>
    <xdr:to>
      <xdr:col>67</xdr:col>
      <xdr:colOff>101600</xdr:colOff>
      <xdr:row>107</xdr:row>
      <xdr:rowOff>149861</xdr:rowOff>
    </xdr:to>
    <xdr:sp macro="" textlink="">
      <xdr:nvSpPr>
        <xdr:cNvPr id="691" name="楕円 690"/>
        <xdr:cNvSpPr/>
      </xdr:nvSpPr>
      <xdr:spPr>
        <a:xfrm>
          <a:off x="12763500" y="1839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99061</xdr:rowOff>
    </xdr:from>
    <xdr:to>
      <xdr:col>71</xdr:col>
      <xdr:colOff>177800</xdr:colOff>
      <xdr:row>107</xdr:row>
      <xdr:rowOff>128451</xdr:rowOff>
    </xdr:to>
    <xdr:cxnSp macro="">
      <xdr:nvCxnSpPr>
        <xdr:cNvPr id="692" name="直線コネクタ 691"/>
        <xdr:cNvCxnSpPr/>
      </xdr:nvCxnSpPr>
      <xdr:spPr>
        <a:xfrm>
          <a:off x="12814300" y="18444211"/>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693" name="n_1aveValue【公民館】&#10;有形固定資産減価償却率"/>
        <xdr:cNvSpPr txBox="1"/>
      </xdr:nvSpPr>
      <xdr:spPr>
        <a:xfrm>
          <a:off x="15266044" y="1784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694" name="n_2aveValue【公民館】&#10;有形固定資産減価償却率"/>
        <xdr:cNvSpPr txBox="1"/>
      </xdr:nvSpPr>
      <xdr:spPr>
        <a:xfrm>
          <a:off x="143897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695" name="n_3aveValue【公民館】&#10;有形固定資産減価償却率"/>
        <xdr:cNvSpPr txBox="1"/>
      </xdr:nvSpPr>
      <xdr:spPr>
        <a:xfrm>
          <a:off x="13500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143527</xdr:rowOff>
    </xdr:from>
    <xdr:ext cx="405111" cy="259045"/>
    <xdr:sp macro="" textlink="">
      <xdr:nvSpPr>
        <xdr:cNvPr id="696" name="n_4aveValue【公民館】&#10;有形固定資産減価償却率"/>
        <xdr:cNvSpPr txBox="1"/>
      </xdr:nvSpPr>
      <xdr:spPr>
        <a:xfrm>
          <a:off x="126117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60977</xdr:rowOff>
    </xdr:from>
    <xdr:ext cx="405111" cy="259045"/>
    <xdr:sp macro="" textlink="">
      <xdr:nvSpPr>
        <xdr:cNvPr id="697" name="n_1mainValue【公民館】&#10;有形固定資産減価償却率"/>
        <xdr:cNvSpPr txBox="1"/>
      </xdr:nvSpPr>
      <xdr:spPr>
        <a:xfrm>
          <a:off x="15266044" y="1857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29953</xdr:rowOff>
    </xdr:from>
    <xdr:ext cx="405111" cy="259045"/>
    <xdr:sp macro="" textlink="">
      <xdr:nvSpPr>
        <xdr:cNvPr id="698" name="n_2mainValue【公民館】&#10;有形固定資産減価償却率"/>
        <xdr:cNvSpPr txBox="1"/>
      </xdr:nvSpPr>
      <xdr:spPr>
        <a:xfrm>
          <a:off x="14389744" y="1854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170378</xdr:rowOff>
    </xdr:from>
    <xdr:ext cx="405111" cy="259045"/>
    <xdr:sp macro="" textlink="">
      <xdr:nvSpPr>
        <xdr:cNvPr id="699" name="n_3mainValue【公民館】&#10;有形固定資産減価償却率"/>
        <xdr:cNvSpPr txBox="1"/>
      </xdr:nvSpPr>
      <xdr:spPr>
        <a:xfrm>
          <a:off x="13500744" y="1851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140988</xdr:rowOff>
    </xdr:from>
    <xdr:ext cx="405111" cy="259045"/>
    <xdr:sp macro="" textlink="">
      <xdr:nvSpPr>
        <xdr:cNvPr id="700" name="n_4mainValue【公民館】&#10;有形固定資産減価償却率"/>
        <xdr:cNvSpPr txBox="1"/>
      </xdr:nvSpPr>
      <xdr:spPr>
        <a:xfrm>
          <a:off x="12611744" y="1848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2" name="テキスト ボックス 711"/>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4" name="テキスト ボックス 713"/>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6" name="テキスト ボックス 715"/>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8" name="テキスト ボックス 717"/>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0" name="テキスト ボックス 719"/>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724" name="直線コネクタ 723"/>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725" name="【公民館】&#10;一人当たり面積最小値テキスト"/>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726" name="直線コネクタ 725"/>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7" name="【公民館】&#10;一人当たり面積最大値テキスト"/>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8" name="直線コネクタ 727"/>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76216</xdr:rowOff>
    </xdr:from>
    <xdr:ext cx="469744" cy="259045"/>
    <xdr:sp macro="" textlink="">
      <xdr:nvSpPr>
        <xdr:cNvPr id="729" name="【公民館】&#10;一人当たり面積平均値テキスト"/>
        <xdr:cNvSpPr txBox="1"/>
      </xdr:nvSpPr>
      <xdr:spPr>
        <a:xfrm>
          <a:off x="22199600" y="18249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730" name="フローチャート: 判断 729"/>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731" name="フローチャート: 判断 730"/>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732" name="フローチャート: 判断 731"/>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733" name="フローチャート: 判断 732"/>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734" name="フローチャート: 判断 733"/>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82550</xdr:rowOff>
    </xdr:from>
    <xdr:to>
      <xdr:col>116</xdr:col>
      <xdr:colOff>114300</xdr:colOff>
      <xdr:row>107</xdr:row>
      <xdr:rowOff>12700</xdr:rowOff>
    </xdr:to>
    <xdr:sp macro="" textlink="">
      <xdr:nvSpPr>
        <xdr:cNvPr id="740" name="楕円 739"/>
        <xdr:cNvSpPr/>
      </xdr:nvSpPr>
      <xdr:spPr>
        <a:xfrm>
          <a:off x="221107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105427</xdr:rowOff>
    </xdr:from>
    <xdr:ext cx="469744" cy="259045"/>
    <xdr:sp macro="" textlink="">
      <xdr:nvSpPr>
        <xdr:cNvPr id="741" name="【公民館】&#10;一人当たり面積該当値テキスト"/>
        <xdr:cNvSpPr txBox="1"/>
      </xdr:nvSpPr>
      <xdr:spPr>
        <a:xfrm>
          <a:off x="22199600" y="18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86361</xdr:rowOff>
    </xdr:from>
    <xdr:to>
      <xdr:col>112</xdr:col>
      <xdr:colOff>38100</xdr:colOff>
      <xdr:row>107</xdr:row>
      <xdr:rowOff>16511</xdr:rowOff>
    </xdr:to>
    <xdr:sp macro="" textlink="">
      <xdr:nvSpPr>
        <xdr:cNvPr id="742" name="楕円 741"/>
        <xdr:cNvSpPr/>
      </xdr:nvSpPr>
      <xdr:spPr>
        <a:xfrm>
          <a:off x="21272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133350</xdr:rowOff>
    </xdr:from>
    <xdr:to>
      <xdr:col>116</xdr:col>
      <xdr:colOff>63500</xdr:colOff>
      <xdr:row>106</xdr:row>
      <xdr:rowOff>137161</xdr:rowOff>
    </xdr:to>
    <xdr:cxnSp macro="">
      <xdr:nvCxnSpPr>
        <xdr:cNvPr id="743" name="直線コネクタ 742"/>
        <xdr:cNvCxnSpPr/>
      </xdr:nvCxnSpPr>
      <xdr:spPr>
        <a:xfrm flipV="1">
          <a:off x="21323300" y="1830705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92711</xdr:rowOff>
    </xdr:from>
    <xdr:to>
      <xdr:col>107</xdr:col>
      <xdr:colOff>101600</xdr:colOff>
      <xdr:row>107</xdr:row>
      <xdr:rowOff>22861</xdr:rowOff>
    </xdr:to>
    <xdr:sp macro="" textlink="">
      <xdr:nvSpPr>
        <xdr:cNvPr id="744" name="楕円 743"/>
        <xdr:cNvSpPr/>
      </xdr:nvSpPr>
      <xdr:spPr>
        <a:xfrm>
          <a:off x="20383500" y="1826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137161</xdr:rowOff>
    </xdr:from>
    <xdr:to>
      <xdr:col>111</xdr:col>
      <xdr:colOff>177800</xdr:colOff>
      <xdr:row>106</xdr:row>
      <xdr:rowOff>143511</xdr:rowOff>
    </xdr:to>
    <xdr:cxnSp macro="">
      <xdr:nvCxnSpPr>
        <xdr:cNvPr id="745" name="直線コネクタ 744"/>
        <xdr:cNvCxnSpPr/>
      </xdr:nvCxnSpPr>
      <xdr:spPr>
        <a:xfrm flipV="1">
          <a:off x="20434300" y="18310861"/>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97789</xdr:rowOff>
    </xdr:from>
    <xdr:to>
      <xdr:col>102</xdr:col>
      <xdr:colOff>165100</xdr:colOff>
      <xdr:row>107</xdr:row>
      <xdr:rowOff>27939</xdr:rowOff>
    </xdr:to>
    <xdr:sp macro="" textlink="">
      <xdr:nvSpPr>
        <xdr:cNvPr id="746" name="楕円 745"/>
        <xdr:cNvSpPr/>
      </xdr:nvSpPr>
      <xdr:spPr>
        <a:xfrm>
          <a:off x="19494500" y="1827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143511</xdr:rowOff>
    </xdr:from>
    <xdr:to>
      <xdr:col>107</xdr:col>
      <xdr:colOff>50800</xdr:colOff>
      <xdr:row>106</xdr:row>
      <xdr:rowOff>148589</xdr:rowOff>
    </xdr:to>
    <xdr:cxnSp macro="">
      <xdr:nvCxnSpPr>
        <xdr:cNvPr id="747" name="直線コネクタ 746"/>
        <xdr:cNvCxnSpPr/>
      </xdr:nvCxnSpPr>
      <xdr:spPr>
        <a:xfrm flipV="1">
          <a:off x="19545300" y="18317211"/>
          <a:ext cx="889000" cy="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101600</xdr:rowOff>
    </xdr:from>
    <xdr:to>
      <xdr:col>98</xdr:col>
      <xdr:colOff>38100</xdr:colOff>
      <xdr:row>107</xdr:row>
      <xdr:rowOff>31750</xdr:rowOff>
    </xdr:to>
    <xdr:sp macro="" textlink="">
      <xdr:nvSpPr>
        <xdr:cNvPr id="748" name="楕円 747"/>
        <xdr:cNvSpPr/>
      </xdr:nvSpPr>
      <xdr:spPr>
        <a:xfrm>
          <a:off x="18605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148589</xdr:rowOff>
    </xdr:from>
    <xdr:to>
      <xdr:col>102</xdr:col>
      <xdr:colOff>114300</xdr:colOff>
      <xdr:row>106</xdr:row>
      <xdr:rowOff>152400</xdr:rowOff>
    </xdr:to>
    <xdr:cxnSp macro="">
      <xdr:nvCxnSpPr>
        <xdr:cNvPr id="749" name="直線コネクタ 748"/>
        <xdr:cNvCxnSpPr/>
      </xdr:nvCxnSpPr>
      <xdr:spPr>
        <a:xfrm flipV="1">
          <a:off x="18656300" y="183222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25416</xdr:rowOff>
    </xdr:from>
    <xdr:ext cx="469744" cy="259045"/>
    <xdr:sp macro="" textlink="">
      <xdr:nvSpPr>
        <xdr:cNvPr id="750" name="n_1aveValue【公民館】&#10;一人当たり面積"/>
        <xdr:cNvSpPr txBox="1"/>
      </xdr:nvSpPr>
      <xdr:spPr>
        <a:xfrm>
          <a:off x="21075727" y="1837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33038</xdr:rowOff>
    </xdr:from>
    <xdr:ext cx="469744" cy="259045"/>
    <xdr:sp macro="" textlink="">
      <xdr:nvSpPr>
        <xdr:cNvPr id="751" name="n_2aveValue【公民館】&#10;一人当たり面積"/>
        <xdr:cNvSpPr txBox="1"/>
      </xdr:nvSpPr>
      <xdr:spPr>
        <a:xfrm>
          <a:off x="20199427" y="1837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43197</xdr:rowOff>
    </xdr:from>
    <xdr:ext cx="469744" cy="259045"/>
    <xdr:sp macro="" textlink="">
      <xdr:nvSpPr>
        <xdr:cNvPr id="752" name="n_3aveValue【公民館】&#10;一人当たり面積"/>
        <xdr:cNvSpPr txBox="1"/>
      </xdr:nvSpPr>
      <xdr:spPr>
        <a:xfrm>
          <a:off x="19310427" y="1838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45738</xdr:rowOff>
    </xdr:from>
    <xdr:ext cx="469744" cy="259045"/>
    <xdr:sp macro="" textlink="">
      <xdr:nvSpPr>
        <xdr:cNvPr id="753" name="n_4aveValue【公民館】&#10;一人当たり面積"/>
        <xdr:cNvSpPr txBox="1"/>
      </xdr:nvSpPr>
      <xdr:spPr>
        <a:xfrm>
          <a:off x="18421427" y="1839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33038</xdr:rowOff>
    </xdr:from>
    <xdr:ext cx="469744" cy="259045"/>
    <xdr:sp macro="" textlink="">
      <xdr:nvSpPr>
        <xdr:cNvPr id="754" name="n_1mainValue【公民館】&#10;一人当たり面積"/>
        <xdr:cNvSpPr txBox="1"/>
      </xdr:nvSpPr>
      <xdr:spPr>
        <a:xfrm>
          <a:off x="21075727" y="1803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39388</xdr:rowOff>
    </xdr:from>
    <xdr:ext cx="469744" cy="259045"/>
    <xdr:sp macro="" textlink="">
      <xdr:nvSpPr>
        <xdr:cNvPr id="755" name="n_2mainValue【公民館】&#10;一人当たり面積"/>
        <xdr:cNvSpPr txBox="1"/>
      </xdr:nvSpPr>
      <xdr:spPr>
        <a:xfrm>
          <a:off x="20199427" y="1804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44466</xdr:rowOff>
    </xdr:from>
    <xdr:ext cx="469744" cy="259045"/>
    <xdr:sp macro="" textlink="">
      <xdr:nvSpPr>
        <xdr:cNvPr id="756" name="n_3mainValue【公民館】&#10;一人当たり面積"/>
        <xdr:cNvSpPr txBox="1"/>
      </xdr:nvSpPr>
      <xdr:spPr>
        <a:xfrm>
          <a:off x="19310427" y="18046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48277</xdr:rowOff>
    </xdr:from>
    <xdr:ext cx="469744" cy="259045"/>
    <xdr:sp macro="" textlink="">
      <xdr:nvSpPr>
        <xdr:cNvPr id="757" name="n_4mainValue【公民館】&#10;一人当たり面積"/>
        <xdr:cNvSpPr txBox="1"/>
      </xdr:nvSpPr>
      <xdr:spPr>
        <a:xfrm>
          <a:off x="18421427" y="1805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学校施設をはじめとする主要な公共施設において有形固定資産減価償却率が高めの水準となっており、昭和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の整備期に建てられた施設の老朽化が進行している。今後は、公共施設等総合管理計画の基本方針（施設の最適化・総量の抑制・効率的利用）および個別施設計画に基づき、施設の集約・複合化等も視野に入れつつ、損傷が軽微な段階での予防的な修繕や計画的な改修を推進する。維持管理費用の増加に十分留意しながら、次世代にわたる持続可能な公共施設マネジメントを実践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埼玉県越生町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10,757
10,552
40.39
5,305,674
4,946,682
335,795
3,430,435
2,659,806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xdr:cNvCxnSpPr/>
      </xdr:nvCxnSpPr>
      <xdr:spPr>
        <a:xfrm flipV="1">
          <a:off x="4634865" y="5660572"/>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xdr:cNvSpPr txBox="1"/>
      </xdr:nvSpPr>
      <xdr:spPr>
        <a:xfrm>
          <a:off x="4673600" y="725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xdr:cNvCxnSpPr/>
      </xdr:nvCxnSpPr>
      <xdr:spPr>
        <a:xfrm>
          <a:off x="4546600" y="725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49910</xdr:rowOff>
    </xdr:from>
    <xdr:ext cx="405111" cy="259045"/>
    <xdr:sp macro="" textlink="">
      <xdr:nvSpPr>
        <xdr:cNvPr id="63" name="【図書館】&#10;有形固定資産減価償却率平均値テキスト"/>
        <xdr:cNvSpPr txBox="1"/>
      </xdr:nvSpPr>
      <xdr:spPr>
        <a:xfrm>
          <a:off x="4673600" y="6222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xdr:cNvSpPr/>
      </xdr:nvSpPr>
      <xdr:spPr>
        <a:xfrm>
          <a:off x="45847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xdr:cNvSpPr/>
      </xdr:nvSpPr>
      <xdr:spPr>
        <a:xfrm>
          <a:off x="2857500" y="636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xdr:cNvSpPr/>
      </xdr:nvSpPr>
      <xdr:spPr>
        <a:xfrm>
          <a:off x="1968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xdr:cNvSpPr/>
      </xdr:nvSpPr>
      <xdr:spPr>
        <a:xfrm>
          <a:off x="1079500" y="63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7438</xdr:rowOff>
    </xdr:from>
    <xdr:to>
      <xdr:col>24</xdr:col>
      <xdr:colOff>114300</xdr:colOff>
      <xdr:row>41</xdr:row>
      <xdr:rowOff>109038</xdr:rowOff>
    </xdr:to>
    <xdr:sp macro="" textlink="">
      <xdr:nvSpPr>
        <xdr:cNvPr id="74" name="楕円 73"/>
        <xdr:cNvSpPr/>
      </xdr:nvSpPr>
      <xdr:spPr>
        <a:xfrm>
          <a:off x="4584700" y="703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157315</xdr:rowOff>
    </xdr:from>
    <xdr:ext cx="405111" cy="259045"/>
    <xdr:sp macro="" textlink="">
      <xdr:nvSpPr>
        <xdr:cNvPr id="75" name="【図書館】&#10;有形固定資産減価償却率該当値テキスト"/>
        <xdr:cNvSpPr txBox="1"/>
      </xdr:nvSpPr>
      <xdr:spPr>
        <a:xfrm>
          <a:off x="4673600" y="701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157662</xdr:rowOff>
    </xdr:from>
    <xdr:to>
      <xdr:col>20</xdr:col>
      <xdr:colOff>38100</xdr:colOff>
      <xdr:row>41</xdr:row>
      <xdr:rowOff>87812</xdr:rowOff>
    </xdr:to>
    <xdr:sp macro="" textlink="">
      <xdr:nvSpPr>
        <xdr:cNvPr id="76" name="楕円 75"/>
        <xdr:cNvSpPr/>
      </xdr:nvSpPr>
      <xdr:spPr>
        <a:xfrm>
          <a:off x="3746500" y="701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37012</xdr:rowOff>
    </xdr:from>
    <xdr:to>
      <xdr:col>24</xdr:col>
      <xdr:colOff>63500</xdr:colOff>
      <xdr:row>41</xdr:row>
      <xdr:rowOff>58238</xdr:rowOff>
    </xdr:to>
    <xdr:cxnSp macro="">
      <xdr:nvCxnSpPr>
        <xdr:cNvPr id="77" name="直線コネクタ 76"/>
        <xdr:cNvCxnSpPr/>
      </xdr:nvCxnSpPr>
      <xdr:spPr>
        <a:xfrm>
          <a:off x="3797300" y="7066462"/>
          <a:ext cx="8382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138067</xdr:rowOff>
    </xdr:from>
    <xdr:to>
      <xdr:col>15</xdr:col>
      <xdr:colOff>101600</xdr:colOff>
      <xdr:row>41</xdr:row>
      <xdr:rowOff>68217</xdr:rowOff>
    </xdr:to>
    <xdr:sp macro="" textlink="">
      <xdr:nvSpPr>
        <xdr:cNvPr id="78" name="楕円 77"/>
        <xdr:cNvSpPr/>
      </xdr:nvSpPr>
      <xdr:spPr>
        <a:xfrm>
          <a:off x="2857500" y="699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17417</xdr:rowOff>
    </xdr:from>
    <xdr:to>
      <xdr:col>19</xdr:col>
      <xdr:colOff>177800</xdr:colOff>
      <xdr:row>41</xdr:row>
      <xdr:rowOff>37012</xdr:rowOff>
    </xdr:to>
    <xdr:cxnSp macro="">
      <xdr:nvCxnSpPr>
        <xdr:cNvPr id="79" name="直線コネクタ 78"/>
        <xdr:cNvCxnSpPr/>
      </xdr:nvCxnSpPr>
      <xdr:spPr>
        <a:xfrm>
          <a:off x="2908300" y="7046867"/>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133169</xdr:rowOff>
    </xdr:from>
    <xdr:to>
      <xdr:col>10</xdr:col>
      <xdr:colOff>165100</xdr:colOff>
      <xdr:row>41</xdr:row>
      <xdr:rowOff>63319</xdr:rowOff>
    </xdr:to>
    <xdr:sp macro="" textlink="">
      <xdr:nvSpPr>
        <xdr:cNvPr id="80" name="楕円 79"/>
        <xdr:cNvSpPr/>
      </xdr:nvSpPr>
      <xdr:spPr>
        <a:xfrm>
          <a:off x="1968500" y="699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12519</xdr:rowOff>
    </xdr:from>
    <xdr:to>
      <xdr:col>15</xdr:col>
      <xdr:colOff>50800</xdr:colOff>
      <xdr:row>41</xdr:row>
      <xdr:rowOff>17417</xdr:rowOff>
    </xdr:to>
    <xdr:cxnSp macro="">
      <xdr:nvCxnSpPr>
        <xdr:cNvPr id="81" name="直線コネクタ 80"/>
        <xdr:cNvCxnSpPr/>
      </xdr:nvCxnSpPr>
      <xdr:spPr>
        <a:xfrm>
          <a:off x="2019300" y="7041969"/>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118473</xdr:rowOff>
    </xdr:from>
    <xdr:to>
      <xdr:col>6</xdr:col>
      <xdr:colOff>38100</xdr:colOff>
      <xdr:row>41</xdr:row>
      <xdr:rowOff>48623</xdr:rowOff>
    </xdr:to>
    <xdr:sp macro="" textlink="">
      <xdr:nvSpPr>
        <xdr:cNvPr id="82" name="楕円 81"/>
        <xdr:cNvSpPr/>
      </xdr:nvSpPr>
      <xdr:spPr>
        <a:xfrm>
          <a:off x="1079500" y="697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169273</xdr:rowOff>
    </xdr:from>
    <xdr:to>
      <xdr:col>10</xdr:col>
      <xdr:colOff>114300</xdr:colOff>
      <xdr:row>41</xdr:row>
      <xdr:rowOff>12519</xdr:rowOff>
    </xdr:to>
    <xdr:cxnSp macro="">
      <xdr:nvCxnSpPr>
        <xdr:cNvPr id="83" name="直線コネクタ 82"/>
        <xdr:cNvCxnSpPr/>
      </xdr:nvCxnSpPr>
      <xdr:spPr>
        <a:xfrm>
          <a:off x="1130300" y="7027273"/>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xdr:cNvSpPr txBox="1"/>
      </xdr:nvSpPr>
      <xdr:spPr>
        <a:xfrm>
          <a:off x="35820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136996</xdr:rowOff>
    </xdr:from>
    <xdr:ext cx="405111" cy="259045"/>
    <xdr:sp macro="" textlink="">
      <xdr:nvSpPr>
        <xdr:cNvPr id="85" name="n_2aveValue【図書館】&#10;有形固定資産減価償却率"/>
        <xdr:cNvSpPr txBox="1"/>
      </xdr:nvSpPr>
      <xdr:spPr>
        <a:xfrm>
          <a:off x="2705744" y="613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127199</xdr:rowOff>
    </xdr:from>
    <xdr:ext cx="405111" cy="259045"/>
    <xdr:sp macro="" textlink="">
      <xdr:nvSpPr>
        <xdr:cNvPr id="86" name="n_3aveValue【図書館】&#10;有形固定資産減価償却率"/>
        <xdr:cNvSpPr txBox="1"/>
      </xdr:nvSpPr>
      <xdr:spPr>
        <a:xfrm>
          <a:off x="1816744" y="612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125566</xdr:rowOff>
    </xdr:from>
    <xdr:ext cx="405111" cy="259045"/>
    <xdr:sp macro="" textlink="">
      <xdr:nvSpPr>
        <xdr:cNvPr id="87" name="n_4aveValue【図書館】&#10;有形固定資産減価償却率"/>
        <xdr:cNvSpPr txBox="1"/>
      </xdr:nvSpPr>
      <xdr:spPr>
        <a:xfrm>
          <a:off x="927744" y="612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78939</xdr:rowOff>
    </xdr:from>
    <xdr:ext cx="405111" cy="259045"/>
    <xdr:sp macro="" textlink="">
      <xdr:nvSpPr>
        <xdr:cNvPr id="88" name="n_1mainValue【図書館】&#10;有形固定資産減価償却率"/>
        <xdr:cNvSpPr txBox="1"/>
      </xdr:nvSpPr>
      <xdr:spPr>
        <a:xfrm>
          <a:off x="3582044" y="710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59344</xdr:rowOff>
    </xdr:from>
    <xdr:ext cx="405111" cy="259045"/>
    <xdr:sp macro="" textlink="">
      <xdr:nvSpPr>
        <xdr:cNvPr id="89" name="n_2mainValue【図書館】&#10;有形固定資産減価償却率"/>
        <xdr:cNvSpPr txBox="1"/>
      </xdr:nvSpPr>
      <xdr:spPr>
        <a:xfrm>
          <a:off x="2705744" y="7088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54446</xdr:rowOff>
    </xdr:from>
    <xdr:ext cx="405111" cy="259045"/>
    <xdr:sp macro="" textlink="">
      <xdr:nvSpPr>
        <xdr:cNvPr id="90" name="n_3mainValue【図書館】&#10;有形固定資産減価償却率"/>
        <xdr:cNvSpPr txBox="1"/>
      </xdr:nvSpPr>
      <xdr:spPr>
        <a:xfrm>
          <a:off x="1816744" y="708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39750</xdr:rowOff>
    </xdr:from>
    <xdr:ext cx="405111" cy="259045"/>
    <xdr:sp macro="" textlink="">
      <xdr:nvSpPr>
        <xdr:cNvPr id="91" name="n_4mainValue【図書館】&#10;有形固定資産減価償却率"/>
        <xdr:cNvSpPr txBox="1"/>
      </xdr:nvSpPr>
      <xdr:spPr>
        <a:xfrm>
          <a:off x="927744" y="706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xdr:cNvCxnSpPr/>
      </xdr:nvCxnSpPr>
      <xdr:spPr>
        <a:xfrm flipV="1">
          <a:off x="10476865" y="582385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xdr:cNvSpPr txBox="1"/>
      </xdr:nvSpPr>
      <xdr:spPr>
        <a:xfrm>
          <a:off x="10515600" y="726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xdr:cNvCxnSpPr/>
      </xdr:nvCxnSpPr>
      <xdr:spPr>
        <a:xfrm>
          <a:off x="10388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61340</xdr:rowOff>
    </xdr:from>
    <xdr:ext cx="469744" cy="259045"/>
    <xdr:sp macro="" textlink="">
      <xdr:nvSpPr>
        <xdr:cNvPr id="122" name="【図書館】&#10;一人当たり面積平均値テキスト"/>
        <xdr:cNvSpPr txBox="1"/>
      </xdr:nvSpPr>
      <xdr:spPr>
        <a:xfrm>
          <a:off x="10515600" y="6747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xdr:cNvSpPr/>
      </xdr:nvSpPr>
      <xdr:spPr>
        <a:xfrm>
          <a:off x="10426700" y="68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xdr:cNvSpPr/>
      </xdr:nvSpPr>
      <xdr:spPr>
        <a:xfrm>
          <a:off x="8699500" y="69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xdr:cNvSpPr/>
      </xdr:nvSpPr>
      <xdr:spPr>
        <a:xfrm>
          <a:off x="7810500" y="69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xdr:cNvSpPr/>
      </xdr:nvSpPr>
      <xdr:spPr>
        <a:xfrm>
          <a:off x="6921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51526</xdr:rowOff>
    </xdr:from>
    <xdr:to>
      <xdr:col>55</xdr:col>
      <xdr:colOff>50800</xdr:colOff>
      <xdr:row>40</xdr:row>
      <xdr:rowOff>153126</xdr:rowOff>
    </xdr:to>
    <xdr:sp macro="" textlink="">
      <xdr:nvSpPr>
        <xdr:cNvPr id="133" name="楕円 132"/>
        <xdr:cNvSpPr/>
      </xdr:nvSpPr>
      <xdr:spPr>
        <a:xfrm>
          <a:off x="10426700" y="690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29953</xdr:rowOff>
    </xdr:from>
    <xdr:ext cx="469744" cy="259045"/>
    <xdr:sp macro="" textlink="">
      <xdr:nvSpPr>
        <xdr:cNvPr id="134" name="【図書館】&#10;一人当たり面積該当値テキスト"/>
        <xdr:cNvSpPr txBox="1"/>
      </xdr:nvSpPr>
      <xdr:spPr>
        <a:xfrm>
          <a:off x="10515600" y="688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54791</xdr:rowOff>
    </xdr:from>
    <xdr:to>
      <xdr:col>50</xdr:col>
      <xdr:colOff>165100</xdr:colOff>
      <xdr:row>40</xdr:row>
      <xdr:rowOff>156391</xdr:rowOff>
    </xdr:to>
    <xdr:sp macro="" textlink="">
      <xdr:nvSpPr>
        <xdr:cNvPr id="135" name="楕円 134"/>
        <xdr:cNvSpPr/>
      </xdr:nvSpPr>
      <xdr:spPr>
        <a:xfrm>
          <a:off x="9588500" y="691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102326</xdr:rowOff>
    </xdr:from>
    <xdr:to>
      <xdr:col>55</xdr:col>
      <xdr:colOff>0</xdr:colOff>
      <xdr:row>40</xdr:row>
      <xdr:rowOff>105591</xdr:rowOff>
    </xdr:to>
    <xdr:cxnSp macro="">
      <xdr:nvCxnSpPr>
        <xdr:cNvPr id="136" name="直線コネクタ 135"/>
        <xdr:cNvCxnSpPr/>
      </xdr:nvCxnSpPr>
      <xdr:spPr>
        <a:xfrm flipV="1">
          <a:off x="9639300" y="696032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61323</xdr:rowOff>
    </xdr:from>
    <xdr:to>
      <xdr:col>46</xdr:col>
      <xdr:colOff>38100</xdr:colOff>
      <xdr:row>40</xdr:row>
      <xdr:rowOff>162923</xdr:rowOff>
    </xdr:to>
    <xdr:sp macro="" textlink="">
      <xdr:nvSpPr>
        <xdr:cNvPr id="137" name="楕円 136"/>
        <xdr:cNvSpPr/>
      </xdr:nvSpPr>
      <xdr:spPr>
        <a:xfrm>
          <a:off x="8699500" y="691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105591</xdr:rowOff>
    </xdr:from>
    <xdr:to>
      <xdr:col>50</xdr:col>
      <xdr:colOff>114300</xdr:colOff>
      <xdr:row>40</xdr:row>
      <xdr:rowOff>112123</xdr:rowOff>
    </xdr:to>
    <xdr:cxnSp macro="">
      <xdr:nvCxnSpPr>
        <xdr:cNvPr id="138" name="直線コネクタ 137"/>
        <xdr:cNvCxnSpPr/>
      </xdr:nvCxnSpPr>
      <xdr:spPr>
        <a:xfrm flipV="1">
          <a:off x="8750300" y="6963591"/>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67854</xdr:rowOff>
    </xdr:from>
    <xdr:to>
      <xdr:col>41</xdr:col>
      <xdr:colOff>101600</xdr:colOff>
      <xdr:row>40</xdr:row>
      <xdr:rowOff>169454</xdr:rowOff>
    </xdr:to>
    <xdr:sp macro="" textlink="">
      <xdr:nvSpPr>
        <xdr:cNvPr id="139" name="楕円 138"/>
        <xdr:cNvSpPr/>
      </xdr:nvSpPr>
      <xdr:spPr>
        <a:xfrm>
          <a:off x="7810500" y="692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112123</xdr:rowOff>
    </xdr:from>
    <xdr:to>
      <xdr:col>45</xdr:col>
      <xdr:colOff>177800</xdr:colOff>
      <xdr:row>40</xdr:row>
      <xdr:rowOff>118654</xdr:rowOff>
    </xdr:to>
    <xdr:cxnSp macro="">
      <xdr:nvCxnSpPr>
        <xdr:cNvPr id="140" name="直線コネクタ 139"/>
        <xdr:cNvCxnSpPr/>
      </xdr:nvCxnSpPr>
      <xdr:spPr>
        <a:xfrm flipV="1">
          <a:off x="7861300" y="697012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71120</xdr:rowOff>
    </xdr:from>
    <xdr:to>
      <xdr:col>36</xdr:col>
      <xdr:colOff>165100</xdr:colOff>
      <xdr:row>41</xdr:row>
      <xdr:rowOff>1270</xdr:rowOff>
    </xdr:to>
    <xdr:sp macro="" textlink="">
      <xdr:nvSpPr>
        <xdr:cNvPr id="141" name="楕円 140"/>
        <xdr:cNvSpPr/>
      </xdr:nvSpPr>
      <xdr:spPr>
        <a:xfrm>
          <a:off x="6921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118654</xdr:rowOff>
    </xdr:from>
    <xdr:to>
      <xdr:col>41</xdr:col>
      <xdr:colOff>50800</xdr:colOff>
      <xdr:row>40</xdr:row>
      <xdr:rowOff>121920</xdr:rowOff>
    </xdr:to>
    <xdr:cxnSp macro="">
      <xdr:nvCxnSpPr>
        <xdr:cNvPr id="142" name="直線コネクタ 141"/>
        <xdr:cNvCxnSpPr/>
      </xdr:nvCxnSpPr>
      <xdr:spPr>
        <a:xfrm flipV="1">
          <a:off x="6972300" y="697665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43" name="n_1aveValue【図書館】&#10;一人当たり面積"/>
        <xdr:cNvSpPr txBox="1"/>
      </xdr:nvSpPr>
      <xdr:spPr>
        <a:xfrm>
          <a:off x="93917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169653</xdr:rowOff>
    </xdr:from>
    <xdr:ext cx="469744" cy="259045"/>
    <xdr:sp macro="" textlink="">
      <xdr:nvSpPr>
        <xdr:cNvPr id="144" name="n_2aveValue【図書館】&#10;一人当たり面積"/>
        <xdr:cNvSpPr txBox="1"/>
      </xdr:nvSpPr>
      <xdr:spPr>
        <a:xfrm>
          <a:off x="8515427" y="668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8000</xdr:rowOff>
    </xdr:from>
    <xdr:ext cx="469744" cy="259045"/>
    <xdr:sp macro="" textlink="">
      <xdr:nvSpPr>
        <xdr:cNvPr id="145" name="n_3aveValue【図書館】&#10;一人当たり面積"/>
        <xdr:cNvSpPr txBox="1"/>
      </xdr:nvSpPr>
      <xdr:spPr>
        <a:xfrm>
          <a:off x="7626427" y="669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5460</xdr:rowOff>
    </xdr:from>
    <xdr:ext cx="469744" cy="259045"/>
    <xdr:sp macro="" textlink="">
      <xdr:nvSpPr>
        <xdr:cNvPr id="146" name="n_4aveValue【図書館】&#10;一人当たり面積"/>
        <xdr:cNvSpPr txBox="1"/>
      </xdr:nvSpPr>
      <xdr:spPr>
        <a:xfrm>
          <a:off x="6737427" y="7034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147518</xdr:rowOff>
    </xdr:from>
    <xdr:ext cx="469744" cy="259045"/>
    <xdr:sp macro="" textlink="">
      <xdr:nvSpPr>
        <xdr:cNvPr id="147" name="n_1mainValue【図書館】&#10;一人当たり面積"/>
        <xdr:cNvSpPr txBox="1"/>
      </xdr:nvSpPr>
      <xdr:spPr>
        <a:xfrm>
          <a:off x="9391727" y="7005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154050</xdr:rowOff>
    </xdr:from>
    <xdr:ext cx="469744" cy="259045"/>
    <xdr:sp macro="" textlink="">
      <xdr:nvSpPr>
        <xdr:cNvPr id="148" name="n_2mainValue【図書館】&#10;一人当たり面積"/>
        <xdr:cNvSpPr txBox="1"/>
      </xdr:nvSpPr>
      <xdr:spPr>
        <a:xfrm>
          <a:off x="8515427" y="701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160581</xdr:rowOff>
    </xdr:from>
    <xdr:ext cx="469744" cy="259045"/>
    <xdr:sp macro="" textlink="">
      <xdr:nvSpPr>
        <xdr:cNvPr id="149" name="n_3mainValue【図書館】&#10;一人当たり面積"/>
        <xdr:cNvSpPr txBox="1"/>
      </xdr:nvSpPr>
      <xdr:spPr>
        <a:xfrm>
          <a:off x="7626427" y="7018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17797</xdr:rowOff>
    </xdr:from>
    <xdr:ext cx="469744" cy="259045"/>
    <xdr:sp macro="" textlink="">
      <xdr:nvSpPr>
        <xdr:cNvPr id="150" name="n_4mainValue【図書館】&#10;一人当たり面積"/>
        <xdr:cNvSpPr txBox="1"/>
      </xdr:nvSpPr>
      <xdr:spPr>
        <a:xfrm>
          <a:off x="6737427" y="670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80" name="【体育館・プール】&#10;有形固定資産減価償却率平均値テキスト"/>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5" name="フローチャート: 判断 184"/>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109220</xdr:rowOff>
    </xdr:from>
    <xdr:to>
      <xdr:col>24</xdr:col>
      <xdr:colOff>114300</xdr:colOff>
      <xdr:row>61</xdr:row>
      <xdr:rowOff>39370</xdr:rowOff>
    </xdr:to>
    <xdr:sp macro="" textlink="">
      <xdr:nvSpPr>
        <xdr:cNvPr id="191" name="楕円 190"/>
        <xdr:cNvSpPr/>
      </xdr:nvSpPr>
      <xdr:spPr>
        <a:xfrm>
          <a:off x="45847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87647</xdr:rowOff>
    </xdr:from>
    <xdr:ext cx="405111" cy="259045"/>
    <xdr:sp macro="" textlink="">
      <xdr:nvSpPr>
        <xdr:cNvPr id="192" name="【体育館・プール】&#10;有形固定資産減価償却率該当値テキスト"/>
        <xdr:cNvSpPr txBox="1"/>
      </xdr:nvSpPr>
      <xdr:spPr>
        <a:xfrm>
          <a:off x="4673600"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90170</xdr:rowOff>
    </xdr:from>
    <xdr:to>
      <xdr:col>20</xdr:col>
      <xdr:colOff>38100</xdr:colOff>
      <xdr:row>61</xdr:row>
      <xdr:rowOff>20320</xdr:rowOff>
    </xdr:to>
    <xdr:sp macro="" textlink="">
      <xdr:nvSpPr>
        <xdr:cNvPr id="193" name="楕円 192"/>
        <xdr:cNvSpPr/>
      </xdr:nvSpPr>
      <xdr:spPr>
        <a:xfrm>
          <a:off x="37465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140970</xdr:rowOff>
    </xdr:from>
    <xdr:to>
      <xdr:col>24</xdr:col>
      <xdr:colOff>63500</xdr:colOff>
      <xdr:row>60</xdr:row>
      <xdr:rowOff>160020</xdr:rowOff>
    </xdr:to>
    <xdr:cxnSp macro="">
      <xdr:nvCxnSpPr>
        <xdr:cNvPr id="194" name="直線コネクタ 193"/>
        <xdr:cNvCxnSpPr/>
      </xdr:nvCxnSpPr>
      <xdr:spPr>
        <a:xfrm>
          <a:off x="3797300" y="1042797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73025</xdr:rowOff>
    </xdr:from>
    <xdr:to>
      <xdr:col>15</xdr:col>
      <xdr:colOff>101600</xdr:colOff>
      <xdr:row>61</xdr:row>
      <xdr:rowOff>3175</xdr:rowOff>
    </xdr:to>
    <xdr:sp macro="" textlink="">
      <xdr:nvSpPr>
        <xdr:cNvPr id="195" name="楕円 194"/>
        <xdr:cNvSpPr/>
      </xdr:nvSpPr>
      <xdr:spPr>
        <a:xfrm>
          <a:off x="28575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123825</xdr:rowOff>
    </xdr:from>
    <xdr:to>
      <xdr:col>19</xdr:col>
      <xdr:colOff>177800</xdr:colOff>
      <xdr:row>60</xdr:row>
      <xdr:rowOff>140970</xdr:rowOff>
    </xdr:to>
    <xdr:cxnSp macro="">
      <xdr:nvCxnSpPr>
        <xdr:cNvPr id="196" name="直線コネクタ 195"/>
        <xdr:cNvCxnSpPr/>
      </xdr:nvCxnSpPr>
      <xdr:spPr>
        <a:xfrm>
          <a:off x="2908300" y="1041082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53975</xdr:rowOff>
    </xdr:from>
    <xdr:to>
      <xdr:col>10</xdr:col>
      <xdr:colOff>165100</xdr:colOff>
      <xdr:row>60</xdr:row>
      <xdr:rowOff>155575</xdr:rowOff>
    </xdr:to>
    <xdr:sp macro="" textlink="">
      <xdr:nvSpPr>
        <xdr:cNvPr id="197" name="楕円 196"/>
        <xdr:cNvSpPr/>
      </xdr:nvSpPr>
      <xdr:spPr>
        <a:xfrm>
          <a:off x="1968500" y="1034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104775</xdr:rowOff>
    </xdr:from>
    <xdr:to>
      <xdr:col>15</xdr:col>
      <xdr:colOff>50800</xdr:colOff>
      <xdr:row>60</xdr:row>
      <xdr:rowOff>123825</xdr:rowOff>
    </xdr:to>
    <xdr:cxnSp macro="">
      <xdr:nvCxnSpPr>
        <xdr:cNvPr id="198" name="直線コネクタ 197"/>
        <xdr:cNvCxnSpPr/>
      </xdr:nvCxnSpPr>
      <xdr:spPr>
        <a:xfrm>
          <a:off x="2019300" y="103917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34925</xdr:rowOff>
    </xdr:from>
    <xdr:to>
      <xdr:col>6</xdr:col>
      <xdr:colOff>38100</xdr:colOff>
      <xdr:row>60</xdr:row>
      <xdr:rowOff>136525</xdr:rowOff>
    </xdr:to>
    <xdr:sp macro="" textlink="">
      <xdr:nvSpPr>
        <xdr:cNvPr id="199" name="楕円 198"/>
        <xdr:cNvSpPr/>
      </xdr:nvSpPr>
      <xdr:spPr>
        <a:xfrm>
          <a:off x="10795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85725</xdr:rowOff>
    </xdr:from>
    <xdr:to>
      <xdr:col>10</xdr:col>
      <xdr:colOff>114300</xdr:colOff>
      <xdr:row>60</xdr:row>
      <xdr:rowOff>104775</xdr:rowOff>
    </xdr:to>
    <xdr:cxnSp macro="">
      <xdr:nvCxnSpPr>
        <xdr:cNvPr id="200" name="直線コネクタ 199"/>
        <xdr:cNvCxnSpPr/>
      </xdr:nvCxnSpPr>
      <xdr:spPr>
        <a:xfrm>
          <a:off x="1130300" y="103727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28592</xdr:rowOff>
    </xdr:from>
    <xdr:ext cx="405111" cy="259045"/>
    <xdr:sp macro="" textlink="">
      <xdr:nvSpPr>
        <xdr:cNvPr id="201" name="n_1aveValue【体育館・プール】&#10;有形固定資産減価償却率"/>
        <xdr:cNvSpPr txBox="1"/>
      </xdr:nvSpPr>
      <xdr:spPr>
        <a:xfrm>
          <a:off x="358204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202" name="n_2aveValue【体育館・プール】&#10;有形固定資産減価償却率"/>
        <xdr:cNvSpPr txBox="1"/>
      </xdr:nvSpPr>
      <xdr:spPr>
        <a:xfrm>
          <a:off x="27057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7637</xdr:rowOff>
    </xdr:from>
    <xdr:ext cx="405111" cy="259045"/>
    <xdr:sp macro="" textlink="">
      <xdr:nvSpPr>
        <xdr:cNvPr id="203" name="n_3aveValue【体育館・プール】&#10;有形固定資産減価償却率"/>
        <xdr:cNvSpPr txBox="1"/>
      </xdr:nvSpPr>
      <xdr:spPr>
        <a:xfrm>
          <a:off x="1816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154322</xdr:rowOff>
    </xdr:from>
    <xdr:ext cx="405111" cy="259045"/>
    <xdr:sp macro="" textlink="">
      <xdr:nvSpPr>
        <xdr:cNvPr id="204" name="n_4aveValue【体育館・プール】&#10;有形固定資産減価償却率"/>
        <xdr:cNvSpPr txBox="1"/>
      </xdr:nvSpPr>
      <xdr:spPr>
        <a:xfrm>
          <a:off x="927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36847</xdr:rowOff>
    </xdr:from>
    <xdr:ext cx="405111" cy="259045"/>
    <xdr:sp macro="" textlink="">
      <xdr:nvSpPr>
        <xdr:cNvPr id="205" name="n_1mainValue【体育館・プール】&#10;有形固定資産減価償却率"/>
        <xdr:cNvSpPr txBox="1"/>
      </xdr:nvSpPr>
      <xdr:spPr>
        <a:xfrm>
          <a:off x="3582044" y="1015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165752</xdr:rowOff>
    </xdr:from>
    <xdr:ext cx="405111" cy="259045"/>
    <xdr:sp macro="" textlink="">
      <xdr:nvSpPr>
        <xdr:cNvPr id="206" name="n_2mainValue【体育館・プール】&#10;有形固定資産減価償却率"/>
        <xdr:cNvSpPr txBox="1"/>
      </xdr:nvSpPr>
      <xdr:spPr>
        <a:xfrm>
          <a:off x="270574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652</xdr:rowOff>
    </xdr:from>
    <xdr:ext cx="405111" cy="259045"/>
    <xdr:sp macro="" textlink="">
      <xdr:nvSpPr>
        <xdr:cNvPr id="207" name="n_3mainValue【体育館・プール】&#10;有形固定資産減価償却率"/>
        <xdr:cNvSpPr txBox="1"/>
      </xdr:nvSpPr>
      <xdr:spPr>
        <a:xfrm>
          <a:off x="1816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153052</xdr:rowOff>
    </xdr:from>
    <xdr:ext cx="405111" cy="259045"/>
    <xdr:sp macro="" textlink="">
      <xdr:nvSpPr>
        <xdr:cNvPr id="208" name="n_4mainValue【体育館・プール】&#10;有形固定資産減価償却率"/>
        <xdr:cNvSpPr txBox="1"/>
      </xdr:nvSpPr>
      <xdr:spPr>
        <a:xfrm>
          <a:off x="927744" y="1009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139173</xdr:rowOff>
    </xdr:from>
    <xdr:ext cx="469744" cy="259045"/>
    <xdr:sp macro="" textlink="">
      <xdr:nvSpPr>
        <xdr:cNvPr id="239" name="【体育館・プール】&#10;一人当たり面積平均値テキスト"/>
        <xdr:cNvSpPr txBox="1"/>
      </xdr:nvSpPr>
      <xdr:spPr>
        <a:xfrm>
          <a:off x="10515600" y="10426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244" name="フローチャート: 判断 243"/>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15059</xdr:rowOff>
    </xdr:from>
    <xdr:to>
      <xdr:col>55</xdr:col>
      <xdr:colOff>50800</xdr:colOff>
      <xdr:row>63</xdr:row>
      <xdr:rowOff>116659</xdr:rowOff>
    </xdr:to>
    <xdr:sp macro="" textlink="">
      <xdr:nvSpPr>
        <xdr:cNvPr id="250" name="楕円 249"/>
        <xdr:cNvSpPr/>
      </xdr:nvSpPr>
      <xdr:spPr>
        <a:xfrm>
          <a:off x="10426700" y="10816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164936</xdr:rowOff>
    </xdr:from>
    <xdr:ext cx="469744" cy="259045"/>
    <xdr:sp macro="" textlink="">
      <xdr:nvSpPr>
        <xdr:cNvPr id="251" name="【体育館・プール】&#10;一人当たり面積該当値テキスト"/>
        <xdr:cNvSpPr txBox="1"/>
      </xdr:nvSpPr>
      <xdr:spPr>
        <a:xfrm>
          <a:off x="10515600" y="1079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17235</xdr:rowOff>
    </xdr:from>
    <xdr:to>
      <xdr:col>50</xdr:col>
      <xdr:colOff>165100</xdr:colOff>
      <xdr:row>63</xdr:row>
      <xdr:rowOff>118835</xdr:rowOff>
    </xdr:to>
    <xdr:sp macro="" textlink="">
      <xdr:nvSpPr>
        <xdr:cNvPr id="252" name="楕円 251"/>
        <xdr:cNvSpPr/>
      </xdr:nvSpPr>
      <xdr:spPr>
        <a:xfrm>
          <a:off x="9588500" y="1081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65859</xdr:rowOff>
    </xdr:from>
    <xdr:to>
      <xdr:col>55</xdr:col>
      <xdr:colOff>0</xdr:colOff>
      <xdr:row>63</xdr:row>
      <xdr:rowOff>68035</xdr:rowOff>
    </xdr:to>
    <xdr:cxnSp macro="">
      <xdr:nvCxnSpPr>
        <xdr:cNvPr id="253" name="直線コネクタ 252"/>
        <xdr:cNvCxnSpPr/>
      </xdr:nvCxnSpPr>
      <xdr:spPr>
        <a:xfrm flipV="1">
          <a:off x="9639300" y="10867209"/>
          <a:ext cx="8382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21590</xdr:rowOff>
    </xdr:from>
    <xdr:to>
      <xdr:col>46</xdr:col>
      <xdr:colOff>38100</xdr:colOff>
      <xdr:row>63</xdr:row>
      <xdr:rowOff>123190</xdr:rowOff>
    </xdr:to>
    <xdr:sp macro="" textlink="">
      <xdr:nvSpPr>
        <xdr:cNvPr id="254" name="楕円 253"/>
        <xdr:cNvSpPr/>
      </xdr:nvSpPr>
      <xdr:spPr>
        <a:xfrm>
          <a:off x="8699500" y="108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68035</xdr:rowOff>
    </xdr:from>
    <xdr:to>
      <xdr:col>50</xdr:col>
      <xdr:colOff>114300</xdr:colOff>
      <xdr:row>63</xdr:row>
      <xdr:rowOff>72390</xdr:rowOff>
    </xdr:to>
    <xdr:cxnSp macro="">
      <xdr:nvCxnSpPr>
        <xdr:cNvPr id="255" name="直線コネクタ 254"/>
        <xdr:cNvCxnSpPr/>
      </xdr:nvCxnSpPr>
      <xdr:spPr>
        <a:xfrm flipV="1">
          <a:off x="8750300" y="10869385"/>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24856</xdr:rowOff>
    </xdr:from>
    <xdr:to>
      <xdr:col>41</xdr:col>
      <xdr:colOff>101600</xdr:colOff>
      <xdr:row>63</xdr:row>
      <xdr:rowOff>126456</xdr:rowOff>
    </xdr:to>
    <xdr:sp macro="" textlink="">
      <xdr:nvSpPr>
        <xdr:cNvPr id="256" name="楕円 255"/>
        <xdr:cNvSpPr/>
      </xdr:nvSpPr>
      <xdr:spPr>
        <a:xfrm>
          <a:off x="7810500" y="1082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72390</xdr:rowOff>
    </xdr:from>
    <xdr:to>
      <xdr:col>45</xdr:col>
      <xdr:colOff>177800</xdr:colOff>
      <xdr:row>63</xdr:row>
      <xdr:rowOff>75656</xdr:rowOff>
    </xdr:to>
    <xdr:cxnSp macro="">
      <xdr:nvCxnSpPr>
        <xdr:cNvPr id="257" name="直線コネクタ 256"/>
        <xdr:cNvCxnSpPr/>
      </xdr:nvCxnSpPr>
      <xdr:spPr>
        <a:xfrm flipV="1">
          <a:off x="7861300" y="1087374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27033</xdr:rowOff>
    </xdr:from>
    <xdr:to>
      <xdr:col>36</xdr:col>
      <xdr:colOff>165100</xdr:colOff>
      <xdr:row>63</xdr:row>
      <xdr:rowOff>128633</xdr:rowOff>
    </xdr:to>
    <xdr:sp macro="" textlink="">
      <xdr:nvSpPr>
        <xdr:cNvPr id="258" name="楕円 257"/>
        <xdr:cNvSpPr/>
      </xdr:nvSpPr>
      <xdr:spPr>
        <a:xfrm>
          <a:off x="6921500" y="1082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75656</xdr:rowOff>
    </xdr:from>
    <xdr:to>
      <xdr:col>41</xdr:col>
      <xdr:colOff>50800</xdr:colOff>
      <xdr:row>63</xdr:row>
      <xdr:rowOff>77833</xdr:rowOff>
    </xdr:to>
    <xdr:cxnSp macro="">
      <xdr:nvCxnSpPr>
        <xdr:cNvPr id="259" name="直線コネクタ 258"/>
        <xdr:cNvCxnSpPr/>
      </xdr:nvCxnSpPr>
      <xdr:spPr>
        <a:xfrm flipV="1">
          <a:off x="6972300" y="10877006"/>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67327</xdr:rowOff>
    </xdr:from>
    <xdr:ext cx="469744" cy="259045"/>
    <xdr:sp macro="" textlink="">
      <xdr:nvSpPr>
        <xdr:cNvPr id="260" name="n_1aveValue【体育館・プール】&#10;一人当たり面積"/>
        <xdr:cNvSpPr txBox="1"/>
      </xdr:nvSpPr>
      <xdr:spPr>
        <a:xfrm>
          <a:off x="9391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69504</xdr:rowOff>
    </xdr:from>
    <xdr:ext cx="469744" cy="259045"/>
    <xdr:sp macro="" textlink="">
      <xdr:nvSpPr>
        <xdr:cNvPr id="261" name="n_2aveValue【体育館・プール】&#10;一人当たり面積"/>
        <xdr:cNvSpPr txBox="1"/>
      </xdr:nvSpPr>
      <xdr:spPr>
        <a:xfrm>
          <a:off x="8515427" y="10356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98896</xdr:rowOff>
    </xdr:from>
    <xdr:ext cx="469744" cy="259045"/>
    <xdr:sp macro="" textlink="">
      <xdr:nvSpPr>
        <xdr:cNvPr id="262" name="n_3aveValue【体育館・プール】&#10;一人当たり面積"/>
        <xdr:cNvSpPr txBox="1"/>
      </xdr:nvSpPr>
      <xdr:spPr>
        <a:xfrm>
          <a:off x="7626427" y="1038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104339</xdr:rowOff>
    </xdr:from>
    <xdr:ext cx="469744" cy="259045"/>
    <xdr:sp macro="" textlink="">
      <xdr:nvSpPr>
        <xdr:cNvPr id="263" name="n_4aveValue【体育館・プール】&#10;一人当たり面積"/>
        <xdr:cNvSpPr txBox="1"/>
      </xdr:nvSpPr>
      <xdr:spPr>
        <a:xfrm>
          <a:off x="6737427" y="10391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109962</xdr:rowOff>
    </xdr:from>
    <xdr:ext cx="469744" cy="259045"/>
    <xdr:sp macro="" textlink="">
      <xdr:nvSpPr>
        <xdr:cNvPr id="264" name="n_1mainValue【体育館・プール】&#10;一人当たり面積"/>
        <xdr:cNvSpPr txBox="1"/>
      </xdr:nvSpPr>
      <xdr:spPr>
        <a:xfrm>
          <a:off x="9391727" y="10911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114317</xdr:rowOff>
    </xdr:from>
    <xdr:ext cx="469744" cy="259045"/>
    <xdr:sp macro="" textlink="">
      <xdr:nvSpPr>
        <xdr:cNvPr id="265" name="n_2mainValue【体育館・プール】&#10;一人当たり面積"/>
        <xdr:cNvSpPr txBox="1"/>
      </xdr:nvSpPr>
      <xdr:spPr>
        <a:xfrm>
          <a:off x="8515427" y="1091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117583</xdr:rowOff>
    </xdr:from>
    <xdr:ext cx="469744" cy="259045"/>
    <xdr:sp macro="" textlink="">
      <xdr:nvSpPr>
        <xdr:cNvPr id="266" name="n_3mainValue【体育館・プール】&#10;一人当たり面積"/>
        <xdr:cNvSpPr txBox="1"/>
      </xdr:nvSpPr>
      <xdr:spPr>
        <a:xfrm>
          <a:off x="7626427" y="10918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119760</xdr:rowOff>
    </xdr:from>
    <xdr:ext cx="469744" cy="259045"/>
    <xdr:sp macro="" textlink="">
      <xdr:nvSpPr>
        <xdr:cNvPr id="267" name="n_4mainValue【体育館・プール】&#10;一人当たり面積"/>
        <xdr:cNvSpPr txBox="1"/>
      </xdr:nvSpPr>
      <xdr:spPr>
        <a:xfrm>
          <a:off x="6737427" y="1092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6" name="正方形/長方形 27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7" name="正方形/長方形 27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8" name="正方形/長方形 27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9" name="正方形/長方形 27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0" name="正方形/長方形 27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1" name="正方形/長方形 28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2" name="正方形/長方形 28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3" name="正方形/長方形 282"/>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4" name="正方形/長方形 28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5" name="正方形/長方形 284"/>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6" name="正方形/長方形 285"/>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7" name="正方形/長方形 286"/>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8" name="正方形/長方形 287"/>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9" name="正方形/長方形 288"/>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0" name="正方形/長方形 289"/>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1" name="正方形/長方形 290"/>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2" name="正方形/長方形 29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3" name="正方形/長方形 29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4" name="正方形/長方形 29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5" name="正方形/長方形 29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6" name="正方形/長方形 29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7" name="正方形/長方形 29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8" name="正方形/長方形 29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9" name="正方形/長方形 298"/>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00" name="正方形/長方形 29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01" name="正方形/長方形 30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2" name="正方形/長方形 30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3" name="正方形/長方形 30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4" name="正方形/長方形 30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5" name="正方形/長方形 30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6" name="正方形/長方形 30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7" name="正方形/長方形 306"/>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8" name="テキスト ボックス 307"/>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9" name="直線コネクタ 308"/>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10" name="テキスト ボックス 309"/>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11" name="直線コネクタ 310"/>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12" name="テキスト ボックス 311"/>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13" name="直線コネクタ 312"/>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4" name="テキスト ボックス 313"/>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5" name="直線コネクタ 314"/>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6" name="テキスト ボックス 315"/>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7" name="直線コネクタ 316"/>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8" name="テキスト ボックス 317"/>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9" name="直線コネクタ 318"/>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20" name="テキスト ボックス 319"/>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21" name="直線コネクタ 320"/>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22" name="テキスト ボックス 321"/>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3" name="直線コネクタ 32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4"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134983</xdr:rowOff>
    </xdr:from>
    <xdr:to>
      <xdr:col>85</xdr:col>
      <xdr:colOff>126364</xdr:colOff>
      <xdr:row>42</xdr:row>
      <xdr:rowOff>92528</xdr:rowOff>
    </xdr:to>
    <xdr:cxnSp macro="">
      <xdr:nvCxnSpPr>
        <xdr:cNvPr id="325" name="直線コネクタ 324"/>
        <xdr:cNvCxnSpPr/>
      </xdr:nvCxnSpPr>
      <xdr:spPr>
        <a:xfrm flipV="1">
          <a:off x="16318864" y="5964283"/>
          <a:ext cx="0" cy="1329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6" name="【一般廃棄物処理施設】&#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7" name="直線コネクタ 326"/>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81660</xdr:rowOff>
    </xdr:from>
    <xdr:ext cx="405111" cy="259045"/>
    <xdr:sp macro="" textlink="">
      <xdr:nvSpPr>
        <xdr:cNvPr id="328" name="【一般廃棄物処理施設】&#10;有形固定資産減価償却率最大値テキスト"/>
        <xdr:cNvSpPr txBox="1"/>
      </xdr:nvSpPr>
      <xdr:spPr>
        <a:xfrm>
          <a:off x="16357600" y="5739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134983</xdr:rowOff>
    </xdr:from>
    <xdr:to>
      <xdr:col>86</xdr:col>
      <xdr:colOff>25400</xdr:colOff>
      <xdr:row>34</xdr:row>
      <xdr:rowOff>134983</xdr:rowOff>
    </xdr:to>
    <xdr:cxnSp macro="">
      <xdr:nvCxnSpPr>
        <xdr:cNvPr id="329" name="直線コネクタ 328"/>
        <xdr:cNvCxnSpPr/>
      </xdr:nvCxnSpPr>
      <xdr:spPr>
        <a:xfrm>
          <a:off x="16230600" y="5964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90368</xdr:rowOff>
    </xdr:from>
    <xdr:ext cx="405111" cy="259045"/>
    <xdr:sp macro="" textlink="">
      <xdr:nvSpPr>
        <xdr:cNvPr id="330" name="【一般廃棄物処理施設】&#10;有形固定資産減価償却率平均値テキスト"/>
        <xdr:cNvSpPr txBox="1"/>
      </xdr:nvSpPr>
      <xdr:spPr>
        <a:xfrm>
          <a:off x="16357600" y="6605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111941</xdr:rowOff>
    </xdr:from>
    <xdr:to>
      <xdr:col>85</xdr:col>
      <xdr:colOff>177800</xdr:colOff>
      <xdr:row>39</xdr:row>
      <xdr:rowOff>42091</xdr:rowOff>
    </xdr:to>
    <xdr:sp macro="" textlink="">
      <xdr:nvSpPr>
        <xdr:cNvPr id="331" name="フローチャート: 判断 330"/>
        <xdr:cNvSpPr/>
      </xdr:nvSpPr>
      <xdr:spPr>
        <a:xfrm>
          <a:off x="16268700" y="662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123372</xdr:rowOff>
    </xdr:from>
    <xdr:to>
      <xdr:col>81</xdr:col>
      <xdr:colOff>101600</xdr:colOff>
      <xdr:row>39</xdr:row>
      <xdr:rowOff>53522</xdr:rowOff>
    </xdr:to>
    <xdr:sp macro="" textlink="">
      <xdr:nvSpPr>
        <xdr:cNvPr id="332" name="フローチャート: 判断 331"/>
        <xdr:cNvSpPr/>
      </xdr:nvSpPr>
      <xdr:spPr>
        <a:xfrm>
          <a:off x="15430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103777</xdr:rowOff>
    </xdr:from>
    <xdr:to>
      <xdr:col>76</xdr:col>
      <xdr:colOff>165100</xdr:colOff>
      <xdr:row>39</xdr:row>
      <xdr:rowOff>33927</xdr:rowOff>
    </xdr:to>
    <xdr:sp macro="" textlink="">
      <xdr:nvSpPr>
        <xdr:cNvPr id="333" name="フローチャート: 判断 332"/>
        <xdr:cNvSpPr/>
      </xdr:nvSpPr>
      <xdr:spPr>
        <a:xfrm>
          <a:off x="145415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139700</xdr:rowOff>
    </xdr:from>
    <xdr:to>
      <xdr:col>72</xdr:col>
      <xdr:colOff>38100</xdr:colOff>
      <xdr:row>39</xdr:row>
      <xdr:rowOff>69850</xdr:rowOff>
    </xdr:to>
    <xdr:sp macro="" textlink="">
      <xdr:nvSpPr>
        <xdr:cNvPr id="334" name="フローチャート: 判断 333"/>
        <xdr:cNvSpPr/>
      </xdr:nvSpPr>
      <xdr:spPr>
        <a:xfrm>
          <a:off x="13652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156028</xdr:rowOff>
    </xdr:from>
    <xdr:to>
      <xdr:col>67</xdr:col>
      <xdr:colOff>101600</xdr:colOff>
      <xdr:row>39</xdr:row>
      <xdr:rowOff>86178</xdr:rowOff>
    </xdr:to>
    <xdr:sp macro="" textlink="">
      <xdr:nvSpPr>
        <xdr:cNvPr id="335" name="フローチャート: 判断 334"/>
        <xdr:cNvSpPr/>
      </xdr:nvSpPr>
      <xdr:spPr>
        <a:xfrm>
          <a:off x="127635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6" name="テキスト ボックス 33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7" name="テキスト ボックス 33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8" name="テキスト ボックス 33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9" name="テキスト ボックス 33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40" name="テキスト ボックス 33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84183</xdr:rowOff>
    </xdr:from>
    <xdr:to>
      <xdr:col>85</xdr:col>
      <xdr:colOff>177800</xdr:colOff>
      <xdr:row>35</xdr:row>
      <xdr:rowOff>14333</xdr:rowOff>
    </xdr:to>
    <xdr:sp macro="" textlink="">
      <xdr:nvSpPr>
        <xdr:cNvPr id="341" name="楕円 340"/>
        <xdr:cNvSpPr/>
      </xdr:nvSpPr>
      <xdr:spPr>
        <a:xfrm>
          <a:off x="16268700" y="591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37210</xdr:rowOff>
    </xdr:from>
    <xdr:ext cx="405111" cy="259045"/>
    <xdr:sp macro="" textlink="">
      <xdr:nvSpPr>
        <xdr:cNvPr id="342" name="【一般廃棄物処理施設】&#10;有形固定資産減価償却率該当値テキスト"/>
        <xdr:cNvSpPr txBox="1"/>
      </xdr:nvSpPr>
      <xdr:spPr>
        <a:xfrm>
          <a:off x="16357600" y="5866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35197</xdr:rowOff>
    </xdr:from>
    <xdr:to>
      <xdr:col>81</xdr:col>
      <xdr:colOff>101600</xdr:colOff>
      <xdr:row>34</xdr:row>
      <xdr:rowOff>136797</xdr:rowOff>
    </xdr:to>
    <xdr:sp macro="" textlink="">
      <xdr:nvSpPr>
        <xdr:cNvPr id="343" name="楕円 342"/>
        <xdr:cNvSpPr/>
      </xdr:nvSpPr>
      <xdr:spPr>
        <a:xfrm>
          <a:off x="15430500" y="586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85997</xdr:rowOff>
    </xdr:from>
    <xdr:to>
      <xdr:col>85</xdr:col>
      <xdr:colOff>127000</xdr:colOff>
      <xdr:row>34</xdr:row>
      <xdr:rowOff>134983</xdr:rowOff>
    </xdr:to>
    <xdr:cxnSp macro="">
      <xdr:nvCxnSpPr>
        <xdr:cNvPr id="344" name="直線コネクタ 343"/>
        <xdr:cNvCxnSpPr/>
      </xdr:nvCxnSpPr>
      <xdr:spPr>
        <a:xfrm>
          <a:off x="15481300" y="5915297"/>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154396</xdr:rowOff>
    </xdr:from>
    <xdr:to>
      <xdr:col>76</xdr:col>
      <xdr:colOff>165100</xdr:colOff>
      <xdr:row>34</xdr:row>
      <xdr:rowOff>84546</xdr:rowOff>
    </xdr:to>
    <xdr:sp macro="" textlink="">
      <xdr:nvSpPr>
        <xdr:cNvPr id="345" name="楕円 344"/>
        <xdr:cNvSpPr/>
      </xdr:nvSpPr>
      <xdr:spPr>
        <a:xfrm>
          <a:off x="14541500" y="581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33746</xdr:rowOff>
    </xdr:from>
    <xdr:to>
      <xdr:col>81</xdr:col>
      <xdr:colOff>50800</xdr:colOff>
      <xdr:row>34</xdr:row>
      <xdr:rowOff>85997</xdr:rowOff>
    </xdr:to>
    <xdr:cxnSp macro="">
      <xdr:nvCxnSpPr>
        <xdr:cNvPr id="346" name="直線コネクタ 345"/>
        <xdr:cNvCxnSpPr/>
      </xdr:nvCxnSpPr>
      <xdr:spPr>
        <a:xfrm>
          <a:off x="14592300" y="586304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69487</xdr:rowOff>
    </xdr:from>
    <xdr:to>
      <xdr:col>72</xdr:col>
      <xdr:colOff>38100</xdr:colOff>
      <xdr:row>38</xdr:row>
      <xdr:rowOff>171087</xdr:rowOff>
    </xdr:to>
    <xdr:sp macro="" textlink="">
      <xdr:nvSpPr>
        <xdr:cNvPr id="347" name="楕円 346"/>
        <xdr:cNvSpPr/>
      </xdr:nvSpPr>
      <xdr:spPr>
        <a:xfrm>
          <a:off x="13652500" y="658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33746</xdr:rowOff>
    </xdr:from>
    <xdr:to>
      <xdr:col>76</xdr:col>
      <xdr:colOff>114300</xdr:colOff>
      <xdr:row>38</xdr:row>
      <xdr:rowOff>120287</xdr:rowOff>
    </xdr:to>
    <xdr:cxnSp macro="">
      <xdr:nvCxnSpPr>
        <xdr:cNvPr id="348" name="直線コネクタ 347"/>
        <xdr:cNvCxnSpPr/>
      </xdr:nvCxnSpPr>
      <xdr:spPr>
        <a:xfrm flipV="1">
          <a:off x="13703300" y="5863046"/>
          <a:ext cx="889000" cy="772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27033</xdr:rowOff>
    </xdr:from>
    <xdr:to>
      <xdr:col>67</xdr:col>
      <xdr:colOff>101600</xdr:colOff>
      <xdr:row>38</xdr:row>
      <xdr:rowOff>128633</xdr:rowOff>
    </xdr:to>
    <xdr:sp macro="" textlink="">
      <xdr:nvSpPr>
        <xdr:cNvPr id="349" name="楕円 348"/>
        <xdr:cNvSpPr/>
      </xdr:nvSpPr>
      <xdr:spPr>
        <a:xfrm>
          <a:off x="12763500" y="654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77833</xdr:rowOff>
    </xdr:from>
    <xdr:to>
      <xdr:col>71</xdr:col>
      <xdr:colOff>177800</xdr:colOff>
      <xdr:row>38</xdr:row>
      <xdr:rowOff>120287</xdr:rowOff>
    </xdr:to>
    <xdr:cxnSp macro="">
      <xdr:nvCxnSpPr>
        <xdr:cNvPr id="350" name="直線コネクタ 349"/>
        <xdr:cNvCxnSpPr/>
      </xdr:nvCxnSpPr>
      <xdr:spPr>
        <a:xfrm>
          <a:off x="12814300" y="659293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44649</xdr:rowOff>
    </xdr:from>
    <xdr:ext cx="405111" cy="259045"/>
    <xdr:sp macro="" textlink="">
      <xdr:nvSpPr>
        <xdr:cNvPr id="351" name="n_1aveValue【一般廃棄物処理施設】&#10;有形固定資産減価償却率"/>
        <xdr:cNvSpPr txBox="1"/>
      </xdr:nvSpPr>
      <xdr:spPr>
        <a:xfrm>
          <a:off x="152660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25054</xdr:rowOff>
    </xdr:from>
    <xdr:ext cx="405111" cy="259045"/>
    <xdr:sp macro="" textlink="">
      <xdr:nvSpPr>
        <xdr:cNvPr id="352" name="n_2aveValue【一般廃棄物処理施設】&#10;有形固定資産減価償却率"/>
        <xdr:cNvSpPr txBox="1"/>
      </xdr:nvSpPr>
      <xdr:spPr>
        <a:xfrm>
          <a:off x="14389744" y="671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60977</xdr:rowOff>
    </xdr:from>
    <xdr:ext cx="405111" cy="259045"/>
    <xdr:sp macro="" textlink="">
      <xdr:nvSpPr>
        <xdr:cNvPr id="353" name="n_3aveValue【一般廃棄物処理施設】&#10;有形固定資産減価償却率"/>
        <xdr:cNvSpPr txBox="1"/>
      </xdr:nvSpPr>
      <xdr:spPr>
        <a:xfrm>
          <a:off x="13500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77305</xdr:rowOff>
    </xdr:from>
    <xdr:ext cx="405111" cy="259045"/>
    <xdr:sp macro="" textlink="">
      <xdr:nvSpPr>
        <xdr:cNvPr id="354" name="n_4aveValue【一般廃棄物処理施設】&#10;有形固定資産減価償却率"/>
        <xdr:cNvSpPr txBox="1"/>
      </xdr:nvSpPr>
      <xdr:spPr>
        <a:xfrm>
          <a:off x="12611744" y="676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153324</xdr:rowOff>
    </xdr:from>
    <xdr:ext cx="405111" cy="259045"/>
    <xdr:sp macro="" textlink="">
      <xdr:nvSpPr>
        <xdr:cNvPr id="355" name="n_1mainValue【一般廃棄物処理施設】&#10;有形固定資産減価償却率"/>
        <xdr:cNvSpPr txBox="1"/>
      </xdr:nvSpPr>
      <xdr:spPr>
        <a:xfrm>
          <a:off x="15266044" y="5639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101073</xdr:rowOff>
    </xdr:from>
    <xdr:ext cx="405111" cy="259045"/>
    <xdr:sp macro="" textlink="">
      <xdr:nvSpPr>
        <xdr:cNvPr id="356" name="n_2mainValue【一般廃棄物処理施設】&#10;有形固定資産減価償却率"/>
        <xdr:cNvSpPr txBox="1"/>
      </xdr:nvSpPr>
      <xdr:spPr>
        <a:xfrm>
          <a:off x="14389744" y="558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16164</xdr:rowOff>
    </xdr:from>
    <xdr:ext cx="405111" cy="259045"/>
    <xdr:sp macro="" textlink="">
      <xdr:nvSpPr>
        <xdr:cNvPr id="357" name="n_3mainValue【一般廃棄物処理施設】&#10;有形固定資産減価償却率"/>
        <xdr:cNvSpPr txBox="1"/>
      </xdr:nvSpPr>
      <xdr:spPr>
        <a:xfrm>
          <a:off x="13500744" y="635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145160</xdr:rowOff>
    </xdr:from>
    <xdr:ext cx="405111" cy="259045"/>
    <xdr:sp macro="" textlink="">
      <xdr:nvSpPr>
        <xdr:cNvPr id="358" name="n_4mainValue【一般廃棄物処理施設】&#10;有形固定資産減価償却率"/>
        <xdr:cNvSpPr txBox="1"/>
      </xdr:nvSpPr>
      <xdr:spPr>
        <a:xfrm>
          <a:off x="12611744" y="631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9" name="正方形/長方形 35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60" name="正方形/長方形 35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61" name="正方形/長方形 36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2" name="正方形/長方形 36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3" name="正方形/長方形 36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4" name="正方形/長方形 36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5" name="正方形/長方形 36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6" name="正方形/長方形 36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7" name="テキスト ボックス 36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8" name="直線コネクタ 36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9" name="直線コネクタ 368"/>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70" name="テキスト ボックス 369"/>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71" name="直線コネクタ 370"/>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72" name="テキスト ボックス 371"/>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3" name="直線コネクタ 372"/>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74" name="テキスト ボックス 373"/>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5" name="直線コネクタ 374"/>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76" name="テキスト ボックス 375"/>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7" name="直線コネクタ 376"/>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8" name="テキスト ボックス 377"/>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9"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380" name="直線コネクタ 379"/>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381" name="【一般廃棄物処理施設】&#10;一人当たり有形固定資産（償却資産）額最小値テキスト"/>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382" name="直線コネクタ 381"/>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383" name="【一般廃棄物処理施設】&#10;一人当たり有形固定資産（償却資産）額最大値テキスト"/>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384" name="直線コネクタ 383"/>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385" name="【一般廃棄物処理施設】&#10;一人当たり有形固定資産（償却資産）額平均値テキスト"/>
        <xdr:cNvSpPr txBox="1"/>
      </xdr:nvSpPr>
      <xdr:spPr>
        <a:xfrm>
          <a:off x="22199600" y="653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386" name="フローチャート: 判断 385"/>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387" name="フローチャート: 判断 386"/>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388" name="フローチャート: 判断 387"/>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389" name="フローチャート: 判断 388"/>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390" name="フローチャート: 判断 389"/>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1" name="テキスト ボックス 390"/>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2" name="テキスト ボックス 391"/>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3" name="テキスト ボックス 392"/>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4" name="テキスト ボックス 393"/>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5" name="テキスト ボックス 394"/>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88526</xdr:rowOff>
    </xdr:from>
    <xdr:to>
      <xdr:col>116</xdr:col>
      <xdr:colOff>114300</xdr:colOff>
      <xdr:row>41</xdr:row>
      <xdr:rowOff>18676</xdr:rowOff>
    </xdr:to>
    <xdr:sp macro="" textlink="">
      <xdr:nvSpPr>
        <xdr:cNvPr id="396" name="楕円 395"/>
        <xdr:cNvSpPr/>
      </xdr:nvSpPr>
      <xdr:spPr>
        <a:xfrm>
          <a:off x="22110700" y="694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66953</xdr:rowOff>
    </xdr:from>
    <xdr:ext cx="534377" cy="259045"/>
    <xdr:sp macro="" textlink="">
      <xdr:nvSpPr>
        <xdr:cNvPr id="397" name="【一般廃棄物処理施設】&#10;一人当たり有形固定資産（償却資産）額該当値テキスト"/>
        <xdr:cNvSpPr txBox="1"/>
      </xdr:nvSpPr>
      <xdr:spPr>
        <a:xfrm>
          <a:off x="22199600" y="6924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88644</xdr:rowOff>
    </xdr:from>
    <xdr:to>
      <xdr:col>112</xdr:col>
      <xdr:colOff>38100</xdr:colOff>
      <xdr:row>41</xdr:row>
      <xdr:rowOff>18794</xdr:rowOff>
    </xdr:to>
    <xdr:sp macro="" textlink="">
      <xdr:nvSpPr>
        <xdr:cNvPr id="398" name="楕円 397"/>
        <xdr:cNvSpPr/>
      </xdr:nvSpPr>
      <xdr:spPr>
        <a:xfrm>
          <a:off x="21272500" y="6946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139326</xdr:rowOff>
    </xdr:from>
    <xdr:to>
      <xdr:col>116</xdr:col>
      <xdr:colOff>63500</xdr:colOff>
      <xdr:row>40</xdr:row>
      <xdr:rowOff>139444</xdr:rowOff>
    </xdr:to>
    <xdr:cxnSp macro="">
      <xdr:nvCxnSpPr>
        <xdr:cNvPr id="399" name="直線コネクタ 398"/>
        <xdr:cNvCxnSpPr/>
      </xdr:nvCxnSpPr>
      <xdr:spPr>
        <a:xfrm flipV="1">
          <a:off x="21323300" y="6997326"/>
          <a:ext cx="838200" cy="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91644</xdr:rowOff>
    </xdr:from>
    <xdr:to>
      <xdr:col>107</xdr:col>
      <xdr:colOff>101600</xdr:colOff>
      <xdr:row>41</xdr:row>
      <xdr:rowOff>21794</xdr:rowOff>
    </xdr:to>
    <xdr:sp macro="" textlink="">
      <xdr:nvSpPr>
        <xdr:cNvPr id="400" name="楕円 399"/>
        <xdr:cNvSpPr/>
      </xdr:nvSpPr>
      <xdr:spPr>
        <a:xfrm>
          <a:off x="20383500" y="694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139444</xdr:rowOff>
    </xdr:from>
    <xdr:to>
      <xdr:col>111</xdr:col>
      <xdr:colOff>177800</xdr:colOff>
      <xdr:row>40</xdr:row>
      <xdr:rowOff>142444</xdr:rowOff>
    </xdr:to>
    <xdr:cxnSp macro="">
      <xdr:nvCxnSpPr>
        <xdr:cNvPr id="401" name="直線コネクタ 400"/>
        <xdr:cNvCxnSpPr/>
      </xdr:nvCxnSpPr>
      <xdr:spPr>
        <a:xfrm flipV="1">
          <a:off x="20434300" y="6997444"/>
          <a:ext cx="889000" cy="3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50985</xdr:rowOff>
    </xdr:from>
    <xdr:to>
      <xdr:col>102</xdr:col>
      <xdr:colOff>165100</xdr:colOff>
      <xdr:row>41</xdr:row>
      <xdr:rowOff>152585</xdr:rowOff>
    </xdr:to>
    <xdr:sp macro="" textlink="">
      <xdr:nvSpPr>
        <xdr:cNvPr id="402" name="楕円 401"/>
        <xdr:cNvSpPr/>
      </xdr:nvSpPr>
      <xdr:spPr>
        <a:xfrm>
          <a:off x="19494500" y="708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142444</xdr:rowOff>
    </xdr:from>
    <xdr:to>
      <xdr:col>107</xdr:col>
      <xdr:colOff>50800</xdr:colOff>
      <xdr:row>41</xdr:row>
      <xdr:rowOff>101785</xdr:rowOff>
    </xdr:to>
    <xdr:cxnSp macro="">
      <xdr:nvCxnSpPr>
        <xdr:cNvPr id="403" name="直線コネクタ 402"/>
        <xdr:cNvCxnSpPr/>
      </xdr:nvCxnSpPr>
      <xdr:spPr>
        <a:xfrm flipV="1">
          <a:off x="19545300" y="7000444"/>
          <a:ext cx="889000" cy="130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51207</xdr:rowOff>
    </xdr:from>
    <xdr:to>
      <xdr:col>98</xdr:col>
      <xdr:colOff>38100</xdr:colOff>
      <xdr:row>41</xdr:row>
      <xdr:rowOff>152807</xdr:rowOff>
    </xdr:to>
    <xdr:sp macro="" textlink="">
      <xdr:nvSpPr>
        <xdr:cNvPr id="404" name="楕円 403"/>
        <xdr:cNvSpPr/>
      </xdr:nvSpPr>
      <xdr:spPr>
        <a:xfrm>
          <a:off x="18605500" y="7080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101785</xdr:rowOff>
    </xdr:from>
    <xdr:to>
      <xdr:col>102</xdr:col>
      <xdr:colOff>114300</xdr:colOff>
      <xdr:row>41</xdr:row>
      <xdr:rowOff>102007</xdr:rowOff>
    </xdr:to>
    <xdr:cxnSp macro="">
      <xdr:nvCxnSpPr>
        <xdr:cNvPr id="405" name="直線コネクタ 404"/>
        <xdr:cNvCxnSpPr/>
      </xdr:nvCxnSpPr>
      <xdr:spPr>
        <a:xfrm flipV="1">
          <a:off x="18656300" y="7131235"/>
          <a:ext cx="889000" cy="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406" name="n_1aveValue【一般廃棄物処理施設】&#10;一人当たり有形固定資産（償却資産）額"/>
        <xdr:cNvSpPr txBox="1"/>
      </xdr:nvSpPr>
      <xdr:spPr>
        <a:xfrm>
          <a:off x="21011095" y="6488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407" name="n_2aveValue【一般廃棄物処理施設】&#10;一人当たり有形固定資産（償却資産）額"/>
        <xdr:cNvSpPr txBox="1"/>
      </xdr:nvSpPr>
      <xdr:spPr>
        <a:xfrm>
          <a:off x="20134795" y="651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20499</xdr:rowOff>
    </xdr:from>
    <xdr:ext cx="599010" cy="259045"/>
    <xdr:sp macro="" textlink="">
      <xdr:nvSpPr>
        <xdr:cNvPr id="408" name="n_3aveValue【一般廃棄物処理施設】&#10;一人当たり有形固定資産（償却資産）額"/>
        <xdr:cNvSpPr txBox="1"/>
      </xdr:nvSpPr>
      <xdr:spPr>
        <a:xfrm>
          <a:off x="19245795" y="653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33652</xdr:rowOff>
    </xdr:from>
    <xdr:ext cx="599010" cy="259045"/>
    <xdr:sp macro="" textlink="">
      <xdr:nvSpPr>
        <xdr:cNvPr id="409" name="n_4aveValue【一般廃棄物処理施設】&#10;一人当たり有形固定資産（償却資産）額"/>
        <xdr:cNvSpPr txBox="1"/>
      </xdr:nvSpPr>
      <xdr:spPr>
        <a:xfrm>
          <a:off x="18356795" y="654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9921</xdr:rowOff>
    </xdr:from>
    <xdr:ext cx="534377" cy="259045"/>
    <xdr:sp macro="" textlink="">
      <xdr:nvSpPr>
        <xdr:cNvPr id="410" name="n_1mainValue【一般廃棄物処理施設】&#10;一人当たり有形固定資産（償却資産）額"/>
        <xdr:cNvSpPr txBox="1"/>
      </xdr:nvSpPr>
      <xdr:spPr>
        <a:xfrm>
          <a:off x="21043411" y="703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12921</xdr:rowOff>
    </xdr:from>
    <xdr:ext cx="534377" cy="259045"/>
    <xdr:sp macro="" textlink="">
      <xdr:nvSpPr>
        <xdr:cNvPr id="411" name="n_2mainValue【一般廃棄物処理施設】&#10;一人当たり有形固定資産（償却資産）額"/>
        <xdr:cNvSpPr txBox="1"/>
      </xdr:nvSpPr>
      <xdr:spPr>
        <a:xfrm>
          <a:off x="20167111" y="7042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143712</xdr:rowOff>
    </xdr:from>
    <xdr:ext cx="534377" cy="259045"/>
    <xdr:sp macro="" textlink="">
      <xdr:nvSpPr>
        <xdr:cNvPr id="412" name="n_3mainValue【一般廃棄物処理施設】&#10;一人当たり有形固定資産（償却資産）額"/>
        <xdr:cNvSpPr txBox="1"/>
      </xdr:nvSpPr>
      <xdr:spPr>
        <a:xfrm>
          <a:off x="19278111" y="717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143934</xdr:rowOff>
    </xdr:from>
    <xdr:ext cx="534377" cy="259045"/>
    <xdr:sp macro="" textlink="">
      <xdr:nvSpPr>
        <xdr:cNvPr id="413" name="n_4mainValue【一般廃棄物処理施設】&#10;一人当たり有形固定資産（償却資産）額"/>
        <xdr:cNvSpPr txBox="1"/>
      </xdr:nvSpPr>
      <xdr:spPr>
        <a:xfrm>
          <a:off x="18389111" y="7173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4" name="正方形/長方形 41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5" name="正方形/長方形 414"/>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6" name="正方形/長方形 415"/>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7" name="正方形/長方形 416"/>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8" name="正方形/長方形 417"/>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9" name="正方形/長方形 418"/>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0" name="正方形/長方形 419"/>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1" name="正方形/長方形 420"/>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2" name="テキスト ボックス 421"/>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3" name="直線コネクタ 422"/>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4" name="テキスト ボックス 423"/>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5" name="直線コネクタ 424"/>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6" name="テキスト ボックス 425"/>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7" name="直線コネクタ 426"/>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8" name="テキスト ボックス 427"/>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9" name="直線コネクタ 428"/>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30" name="テキスト ボックス 429"/>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31" name="直線コネクタ 430"/>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32" name="テキスト ボックス 431"/>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3" name="直線コネクタ 432"/>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4" name="テキスト ボックス 433"/>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5" name="直線コネクタ 434"/>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6" name="テキスト ボックス 435"/>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7" name="直線コネクタ 43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8"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439" name="直線コネクタ 438"/>
        <xdr:cNvCxnSpPr/>
      </xdr:nvCxnSpPr>
      <xdr:spPr>
        <a:xfrm flipV="1">
          <a:off x="16318864" y="9552215"/>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40" name="【保健センター・保健所】&#10;有形固定資産減価償却率最小値テキスト"/>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41" name="直線コネクタ 440"/>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442" name="【保健センター・保健所】&#10;有形固定資産減価償却率最大値テキスト"/>
        <xdr:cNvSpPr txBox="1"/>
      </xdr:nvSpPr>
      <xdr:spPr>
        <a:xfrm>
          <a:off x="16357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443" name="直線コネクタ 442"/>
        <xdr:cNvCxnSpPr/>
      </xdr:nvCxnSpPr>
      <xdr:spPr>
        <a:xfrm>
          <a:off x="16230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110870</xdr:rowOff>
    </xdr:from>
    <xdr:ext cx="405111" cy="259045"/>
    <xdr:sp macro="" textlink="">
      <xdr:nvSpPr>
        <xdr:cNvPr id="444" name="【保健センター・保健所】&#10;有形固定資産減価償却率平均値テキスト"/>
        <xdr:cNvSpPr txBox="1"/>
      </xdr:nvSpPr>
      <xdr:spPr>
        <a:xfrm>
          <a:off x="16357600" y="1022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445" name="フローチャート: 判断 444"/>
        <xdr:cNvSpPr/>
      </xdr:nvSpPr>
      <xdr:spPr>
        <a:xfrm>
          <a:off x="162687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446" name="フローチャート: 判断 445"/>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447" name="フローチャート: 判断 446"/>
        <xdr:cNvSpPr/>
      </xdr:nvSpPr>
      <xdr:spPr>
        <a:xfrm>
          <a:off x="14541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448" name="フローチャート: 判断 447"/>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449" name="フローチャート: 判断 448"/>
        <xdr:cNvSpPr/>
      </xdr:nvSpPr>
      <xdr:spPr>
        <a:xfrm>
          <a:off x="12763500" y="102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0" name="テキスト ボックス 44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1" name="テキスト ボックス 45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2" name="テキスト ボックス 45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3" name="テキスト ボックス 45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4" name="テキスト ボックス 45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42273</xdr:rowOff>
    </xdr:from>
    <xdr:to>
      <xdr:col>85</xdr:col>
      <xdr:colOff>177800</xdr:colOff>
      <xdr:row>64</xdr:row>
      <xdr:rowOff>143873</xdr:rowOff>
    </xdr:to>
    <xdr:sp macro="" textlink="">
      <xdr:nvSpPr>
        <xdr:cNvPr id="455" name="楕円 454"/>
        <xdr:cNvSpPr/>
      </xdr:nvSpPr>
      <xdr:spPr>
        <a:xfrm>
          <a:off x="16268700" y="1101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128650</xdr:rowOff>
    </xdr:from>
    <xdr:ext cx="405111" cy="259045"/>
    <xdr:sp macro="" textlink="">
      <xdr:nvSpPr>
        <xdr:cNvPr id="456" name="【保健センター・保健所】&#10;有形固定資産減価償却率該当値テキスト"/>
        <xdr:cNvSpPr txBox="1"/>
      </xdr:nvSpPr>
      <xdr:spPr>
        <a:xfrm>
          <a:off x="16357600" y="10930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65133</xdr:rowOff>
    </xdr:from>
    <xdr:to>
      <xdr:col>81</xdr:col>
      <xdr:colOff>101600</xdr:colOff>
      <xdr:row>64</xdr:row>
      <xdr:rowOff>166733</xdr:rowOff>
    </xdr:to>
    <xdr:sp macro="" textlink="">
      <xdr:nvSpPr>
        <xdr:cNvPr id="457" name="楕円 456"/>
        <xdr:cNvSpPr/>
      </xdr:nvSpPr>
      <xdr:spPr>
        <a:xfrm>
          <a:off x="15430500" y="11037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93073</xdr:rowOff>
    </xdr:from>
    <xdr:to>
      <xdr:col>85</xdr:col>
      <xdr:colOff>127000</xdr:colOff>
      <xdr:row>64</xdr:row>
      <xdr:rowOff>115933</xdr:rowOff>
    </xdr:to>
    <xdr:cxnSp macro="">
      <xdr:nvCxnSpPr>
        <xdr:cNvPr id="458" name="直線コネクタ 457"/>
        <xdr:cNvCxnSpPr/>
      </xdr:nvCxnSpPr>
      <xdr:spPr>
        <a:xfrm flipV="1">
          <a:off x="15481300" y="11065873"/>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63500</xdr:rowOff>
    </xdr:from>
    <xdr:to>
      <xdr:col>76</xdr:col>
      <xdr:colOff>165100</xdr:colOff>
      <xdr:row>64</xdr:row>
      <xdr:rowOff>165100</xdr:rowOff>
    </xdr:to>
    <xdr:sp macro="" textlink="">
      <xdr:nvSpPr>
        <xdr:cNvPr id="459" name="楕円 458"/>
        <xdr:cNvSpPr/>
      </xdr:nvSpPr>
      <xdr:spPr>
        <a:xfrm>
          <a:off x="14541500" y="1103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114300</xdr:rowOff>
    </xdr:from>
    <xdr:to>
      <xdr:col>81</xdr:col>
      <xdr:colOff>50800</xdr:colOff>
      <xdr:row>64</xdr:row>
      <xdr:rowOff>115933</xdr:rowOff>
    </xdr:to>
    <xdr:cxnSp macro="">
      <xdr:nvCxnSpPr>
        <xdr:cNvPr id="460" name="直線コネクタ 459"/>
        <xdr:cNvCxnSpPr/>
      </xdr:nvCxnSpPr>
      <xdr:spPr>
        <a:xfrm>
          <a:off x="14592300" y="1108710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64</xdr:row>
      <xdr:rowOff>61867</xdr:rowOff>
    </xdr:from>
    <xdr:to>
      <xdr:col>72</xdr:col>
      <xdr:colOff>38100</xdr:colOff>
      <xdr:row>64</xdr:row>
      <xdr:rowOff>163467</xdr:rowOff>
    </xdr:to>
    <xdr:sp macro="" textlink="">
      <xdr:nvSpPr>
        <xdr:cNvPr id="461" name="楕円 460"/>
        <xdr:cNvSpPr/>
      </xdr:nvSpPr>
      <xdr:spPr>
        <a:xfrm>
          <a:off x="13652500" y="11034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112667</xdr:rowOff>
    </xdr:from>
    <xdr:to>
      <xdr:col>76</xdr:col>
      <xdr:colOff>114300</xdr:colOff>
      <xdr:row>64</xdr:row>
      <xdr:rowOff>114300</xdr:rowOff>
    </xdr:to>
    <xdr:cxnSp macro="">
      <xdr:nvCxnSpPr>
        <xdr:cNvPr id="462" name="直線コネクタ 461"/>
        <xdr:cNvCxnSpPr/>
      </xdr:nvCxnSpPr>
      <xdr:spPr>
        <a:xfrm>
          <a:off x="13703300" y="1108546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64</xdr:row>
      <xdr:rowOff>60234</xdr:rowOff>
    </xdr:from>
    <xdr:to>
      <xdr:col>67</xdr:col>
      <xdr:colOff>101600</xdr:colOff>
      <xdr:row>64</xdr:row>
      <xdr:rowOff>161834</xdr:rowOff>
    </xdr:to>
    <xdr:sp macro="" textlink="">
      <xdr:nvSpPr>
        <xdr:cNvPr id="463" name="楕円 462"/>
        <xdr:cNvSpPr/>
      </xdr:nvSpPr>
      <xdr:spPr>
        <a:xfrm>
          <a:off x="12763500" y="1103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64</xdr:row>
      <xdr:rowOff>111034</xdr:rowOff>
    </xdr:from>
    <xdr:to>
      <xdr:col>71</xdr:col>
      <xdr:colOff>177800</xdr:colOff>
      <xdr:row>64</xdr:row>
      <xdr:rowOff>112667</xdr:rowOff>
    </xdr:to>
    <xdr:cxnSp macro="">
      <xdr:nvCxnSpPr>
        <xdr:cNvPr id="464" name="直線コネクタ 463"/>
        <xdr:cNvCxnSpPr/>
      </xdr:nvCxnSpPr>
      <xdr:spPr>
        <a:xfrm>
          <a:off x="12814300" y="1108383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170197</xdr:rowOff>
    </xdr:from>
    <xdr:ext cx="405111" cy="259045"/>
    <xdr:sp macro="" textlink="">
      <xdr:nvSpPr>
        <xdr:cNvPr id="465" name="n_1aveValue【保健センター・保健所】&#10;有形固定資産減価償却率"/>
        <xdr:cNvSpPr txBox="1"/>
      </xdr:nvSpPr>
      <xdr:spPr>
        <a:xfrm>
          <a:off x="15266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162033</xdr:rowOff>
    </xdr:from>
    <xdr:ext cx="405111" cy="259045"/>
    <xdr:sp macro="" textlink="">
      <xdr:nvSpPr>
        <xdr:cNvPr id="466" name="n_2aveValue【保健センター・保健所】&#10;有形固定資産減価償却率"/>
        <xdr:cNvSpPr txBox="1"/>
      </xdr:nvSpPr>
      <xdr:spPr>
        <a:xfrm>
          <a:off x="14389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139173</xdr:rowOff>
    </xdr:from>
    <xdr:ext cx="405111" cy="259045"/>
    <xdr:sp macro="" textlink="">
      <xdr:nvSpPr>
        <xdr:cNvPr id="467" name="n_3aveValue【保健センター・保健所】&#10;有形固定資産減価償却率"/>
        <xdr:cNvSpPr txBox="1"/>
      </xdr:nvSpPr>
      <xdr:spPr>
        <a:xfrm>
          <a:off x="13500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127743</xdr:rowOff>
    </xdr:from>
    <xdr:ext cx="405111" cy="259045"/>
    <xdr:sp macro="" textlink="">
      <xdr:nvSpPr>
        <xdr:cNvPr id="468" name="n_4aveValue【保健センター・保健所】&#10;有形固定資産減価償却率"/>
        <xdr:cNvSpPr txBox="1"/>
      </xdr:nvSpPr>
      <xdr:spPr>
        <a:xfrm>
          <a:off x="1261174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157860</xdr:rowOff>
    </xdr:from>
    <xdr:ext cx="405111" cy="259045"/>
    <xdr:sp macro="" textlink="">
      <xdr:nvSpPr>
        <xdr:cNvPr id="469" name="n_1mainValue【保健センター・保健所】&#10;有形固定資産減価償却率"/>
        <xdr:cNvSpPr txBox="1"/>
      </xdr:nvSpPr>
      <xdr:spPr>
        <a:xfrm>
          <a:off x="15266044" y="11130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156227</xdr:rowOff>
    </xdr:from>
    <xdr:ext cx="405111" cy="259045"/>
    <xdr:sp macro="" textlink="">
      <xdr:nvSpPr>
        <xdr:cNvPr id="470" name="n_2mainValue【保健センター・保健所】&#10;有形固定資産減価償却率"/>
        <xdr:cNvSpPr txBox="1"/>
      </xdr:nvSpPr>
      <xdr:spPr>
        <a:xfrm>
          <a:off x="14389744" y="1112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154594</xdr:rowOff>
    </xdr:from>
    <xdr:ext cx="405111" cy="259045"/>
    <xdr:sp macro="" textlink="">
      <xdr:nvSpPr>
        <xdr:cNvPr id="471" name="n_3mainValue【保健センター・保健所】&#10;有形固定資産減価償却率"/>
        <xdr:cNvSpPr txBox="1"/>
      </xdr:nvSpPr>
      <xdr:spPr>
        <a:xfrm>
          <a:off x="13500744" y="11127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152961</xdr:rowOff>
    </xdr:from>
    <xdr:ext cx="405111" cy="259045"/>
    <xdr:sp macro="" textlink="">
      <xdr:nvSpPr>
        <xdr:cNvPr id="472" name="n_4mainValue【保健センター・保健所】&#10;有形固定資産減価償却率"/>
        <xdr:cNvSpPr txBox="1"/>
      </xdr:nvSpPr>
      <xdr:spPr>
        <a:xfrm>
          <a:off x="12611744" y="11125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3" name="正方形/長方形 47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4" name="正方形/長方形 47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5" name="正方形/長方形 47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6" name="正方形/長方形 47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7" name="正方形/長方形 47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8" name="正方形/長方形 47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9" name="正方形/長方形 47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0" name="正方形/長方形 47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1" name="テキスト ボックス 48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2" name="直線コネクタ 48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3" name="直線コネクタ 482"/>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4" name="テキスト ボックス 483"/>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5" name="直線コネクタ 484"/>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6" name="テキスト ボックス 485"/>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7" name="直線コネクタ 486"/>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8" name="テキスト ボックス 487"/>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9" name="直線コネクタ 488"/>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90" name="テキスト ボックス 489"/>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1" name="直線コネクタ 490"/>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2" name="テキスト ボックス 491"/>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3" name="直線コネクタ 49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4" name="テキスト ボックス 493"/>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5"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496" name="直線コネクタ 495"/>
        <xdr:cNvCxnSpPr/>
      </xdr:nvCxnSpPr>
      <xdr:spPr>
        <a:xfrm flipV="1">
          <a:off x="22160864" y="94716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497" name="【保健センター・保健所】&#10;一人当たり面積最小値テキスト"/>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498" name="直線コネクタ 497"/>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499" name="【保健センター・保健所】&#10;一人当たり面積最大値テキスト"/>
        <xdr:cNvSpPr txBox="1"/>
      </xdr:nvSpPr>
      <xdr:spPr>
        <a:xfrm>
          <a:off x="22199600" y="924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500" name="直線コネクタ 499"/>
        <xdr:cNvCxnSpPr/>
      </xdr:nvCxnSpPr>
      <xdr:spPr>
        <a:xfrm>
          <a:off x="22072600" y="947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139717</xdr:rowOff>
    </xdr:from>
    <xdr:ext cx="469744" cy="259045"/>
    <xdr:sp macro="" textlink="">
      <xdr:nvSpPr>
        <xdr:cNvPr id="501" name="【保健センター・保健所】&#10;一人当たり面積平均値テキスト"/>
        <xdr:cNvSpPr txBox="1"/>
      </xdr:nvSpPr>
      <xdr:spPr>
        <a:xfrm>
          <a:off x="22199600" y="10426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502" name="フローチャート: 判断 501"/>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503" name="フローチャート: 判断 502"/>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504" name="フローチャート: 判断 503"/>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505" name="フローチャート: 判断 504"/>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506" name="フローチャート: 判断 505"/>
        <xdr:cNvSpPr/>
      </xdr:nvSpPr>
      <xdr:spPr>
        <a:xfrm>
          <a:off x="18605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7" name="テキスト ボックス 506"/>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8" name="テキスト ボックス 507"/>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9" name="テキスト ボックス 508"/>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0" name="テキスト ボックス 509"/>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1" name="テキスト ボックス 510"/>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6350</xdr:rowOff>
    </xdr:from>
    <xdr:to>
      <xdr:col>116</xdr:col>
      <xdr:colOff>114300</xdr:colOff>
      <xdr:row>63</xdr:row>
      <xdr:rowOff>107950</xdr:rowOff>
    </xdr:to>
    <xdr:sp macro="" textlink="">
      <xdr:nvSpPr>
        <xdr:cNvPr id="512" name="楕円 511"/>
        <xdr:cNvSpPr/>
      </xdr:nvSpPr>
      <xdr:spPr>
        <a:xfrm>
          <a:off x="221107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92727</xdr:rowOff>
    </xdr:from>
    <xdr:ext cx="469744" cy="259045"/>
    <xdr:sp macro="" textlink="">
      <xdr:nvSpPr>
        <xdr:cNvPr id="513" name="【保健センター・保健所】&#10;一人当たり面積該当値テキスト"/>
        <xdr:cNvSpPr txBox="1"/>
      </xdr:nvSpPr>
      <xdr:spPr>
        <a:xfrm>
          <a:off x="22199600" y="1072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6350</xdr:rowOff>
    </xdr:from>
    <xdr:to>
      <xdr:col>112</xdr:col>
      <xdr:colOff>38100</xdr:colOff>
      <xdr:row>63</xdr:row>
      <xdr:rowOff>107950</xdr:rowOff>
    </xdr:to>
    <xdr:sp macro="" textlink="">
      <xdr:nvSpPr>
        <xdr:cNvPr id="514" name="楕円 513"/>
        <xdr:cNvSpPr/>
      </xdr:nvSpPr>
      <xdr:spPr>
        <a:xfrm>
          <a:off x="21272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57150</xdr:rowOff>
    </xdr:from>
    <xdr:to>
      <xdr:col>116</xdr:col>
      <xdr:colOff>63500</xdr:colOff>
      <xdr:row>63</xdr:row>
      <xdr:rowOff>57150</xdr:rowOff>
    </xdr:to>
    <xdr:cxnSp macro="">
      <xdr:nvCxnSpPr>
        <xdr:cNvPr id="515" name="直線コネクタ 514"/>
        <xdr:cNvCxnSpPr/>
      </xdr:nvCxnSpPr>
      <xdr:spPr>
        <a:xfrm>
          <a:off x="21323300" y="1085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10160</xdr:rowOff>
    </xdr:from>
    <xdr:to>
      <xdr:col>107</xdr:col>
      <xdr:colOff>101600</xdr:colOff>
      <xdr:row>63</xdr:row>
      <xdr:rowOff>111760</xdr:rowOff>
    </xdr:to>
    <xdr:sp macro="" textlink="">
      <xdr:nvSpPr>
        <xdr:cNvPr id="516" name="楕円 515"/>
        <xdr:cNvSpPr/>
      </xdr:nvSpPr>
      <xdr:spPr>
        <a:xfrm>
          <a:off x="20383500" y="108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57150</xdr:rowOff>
    </xdr:from>
    <xdr:to>
      <xdr:col>111</xdr:col>
      <xdr:colOff>177800</xdr:colOff>
      <xdr:row>63</xdr:row>
      <xdr:rowOff>60960</xdr:rowOff>
    </xdr:to>
    <xdr:cxnSp macro="">
      <xdr:nvCxnSpPr>
        <xdr:cNvPr id="517" name="直線コネクタ 516"/>
        <xdr:cNvCxnSpPr/>
      </xdr:nvCxnSpPr>
      <xdr:spPr>
        <a:xfrm flipV="1">
          <a:off x="20434300" y="108585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13970</xdr:rowOff>
    </xdr:from>
    <xdr:to>
      <xdr:col>102</xdr:col>
      <xdr:colOff>165100</xdr:colOff>
      <xdr:row>63</xdr:row>
      <xdr:rowOff>115570</xdr:rowOff>
    </xdr:to>
    <xdr:sp macro="" textlink="">
      <xdr:nvSpPr>
        <xdr:cNvPr id="518" name="楕円 517"/>
        <xdr:cNvSpPr/>
      </xdr:nvSpPr>
      <xdr:spPr>
        <a:xfrm>
          <a:off x="19494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60960</xdr:rowOff>
    </xdr:from>
    <xdr:to>
      <xdr:col>107</xdr:col>
      <xdr:colOff>50800</xdr:colOff>
      <xdr:row>63</xdr:row>
      <xdr:rowOff>64770</xdr:rowOff>
    </xdr:to>
    <xdr:cxnSp macro="">
      <xdr:nvCxnSpPr>
        <xdr:cNvPr id="519" name="直線コネクタ 518"/>
        <xdr:cNvCxnSpPr/>
      </xdr:nvCxnSpPr>
      <xdr:spPr>
        <a:xfrm flipV="1">
          <a:off x="19545300" y="108623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13970</xdr:rowOff>
    </xdr:from>
    <xdr:to>
      <xdr:col>98</xdr:col>
      <xdr:colOff>38100</xdr:colOff>
      <xdr:row>63</xdr:row>
      <xdr:rowOff>115570</xdr:rowOff>
    </xdr:to>
    <xdr:sp macro="" textlink="">
      <xdr:nvSpPr>
        <xdr:cNvPr id="520" name="楕円 519"/>
        <xdr:cNvSpPr/>
      </xdr:nvSpPr>
      <xdr:spPr>
        <a:xfrm>
          <a:off x="18605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64770</xdr:rowOff>
    </xdr:from>
    <xdr:to>
      <xdr:col>102</xdr:col>
      <xdr:colOff>114300</xdr:colOff>
      <xdr:row>63</xdr:row>
      <xdr:rowOff>64770</xdr:rowOff>
    </xdr:to>
    <xdr:cxnSp macro="">
      <xdr:nvCxnSpPr>
        <xdr:cNvPr id="521" name="直線コネクタ 520"/>
        <xdr:cNvCxnSpPr/>
      </xdr:nvCxnSpPr>
      <xdr:spPr>
        <a:xfrm>
          <a:off x="18656300" y="10866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71137</xdr:rowOff>
    </xdr:from>
    <xdr:ext cx="469744" cy="259045"/>
    <xdr:sp macro="" textlink="">
      <xdr:nvSpPr>
        <xdr:cNvPr id="522" name="n_1aveValue【保健センター・保健所】&#10;一人当たり面積"/>
        <xdr:cNvSpPr txBox="1"/>
      </xdr:nvSpPr>
      <xdr:spPr>
        <a:xfrm>
          <a:off x="210757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52087</xdr:rowOff>
    </xdr:from>
    <xdr:ext cx="469744" cy="259045"/>
    <xdr:sp macro="" textlink="">
      <xdr:nvSpPr>
        <xdr:cNvPr id="523" name="n_2aveValue【保健センター・保健所】&#10;一人当たり面積"/>
        <xdr:cNvSpPr txBox="1"/>
      </xdr:nvSpPr>
      <xdr:spPr>
        <a:xfrm>
          <a:off x="201994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78757</xdr:rowOff>
    </xdr:from>
    <xdr:ext cx="469744" cy="259045"/>
    <xdr:sp macro="" textlink="">
      <xdr:nvSpPr>
        <xdr:cNvPr id="524" name="n_3aveValue【保健センター・保健所】&#10;一人当たり面積"/>
        <xdr:cNvSpPr txBox="1"/>
      </xdr:nvSpPr>
      <xdr:spPr>
        <a:xfrm>
          <a:off x="1931042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86377</xdr:rowOff>
    </xdr:from>
    <xdr:ext cx="469744" cy="259045"/>
    <xdr:sp macro="" textlink="">
      <xdr:nvSpPr>
        <xdr:cNvPr id="525" name="n_4aveValue【保健センター・保健所】&#10;一人当たり面積"/>
        <xdr:cNvSpPr txBox="1"/>
      </xdr:nvSpPr>
      <xdr:spPr>
        <a:xfrm>
          <a:off x="1842142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99077</xdr:rowOff>
    </xdr:from>
    <xdr:ext cx="469744" cy="259045"/>
    <xdr:sp macro="" textlink="">
      <xdr:nvSpPr>
        <xdr:cNvPr id="526" name="n_1mainValue【保健センター・保健所】&#10;一人当たり面積"/>
        <xdr:cNvSpPr txBox="1"/>
      </xdr:nvSpPr>
      <xdr:spPr>
        <a:xfrm>
          <a:off x="210757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102887</xdr:rowOff>
    </xdr:from>
    <xdr:ext cx="469744" cy="259045"/>
    <xdr:sp macro="" textlink="">
      <xdr:nvSpPr>
        <xdr:cNvPr id="527" name="n_2mainValue【保健センター・保健所】&#10;一人当たり面積"/>
        <xdr:cNvSpPr txBox="1"/>
      </xdr:nvSpPr>
      <xdr:spPr>
        <a:xfrm>
          <a:off x="20199427" y="1090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106697</xdr:rowOff>
    </xdr:from>
    <xdr:ext cx="469744" cy="259045"/>
    <xdr:sp macro="" textlink="">
      <xdr:nvSpPr>
        <xdr:cNvPr id="528" name="n_3mainValue【保健センター・保健所】&#10;一人当たり面積"/>
        <xdr:cNvSpPr txBox="1"/>
      </xdr:nvSpPr>
      <xdr:spPr>
        <a:xfrm>
          <a:off x="19310427" y="1090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106697</xdr:rowOff>
    </xdr:from>
    <xdr:ext cx="469744" cy="259045"/>
    <xdr:sp macro="" textlink="">
      <xdr:nvSpPr>
        <xdr:cNvPr id="529" name="n_4mainValue【保健センター・保健所】&#10;一人当たり面積"/>
        <xdr:cNvSpPr txBox="1"/>
      </xdr:nvSpPr>
      <xdr:spPr>
        <a:xfrm>
          <a:off x="18421427" y="1090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0" name="正方形/長方形 52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1" name="正方形/長方形 53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2" name="正方形/長方形 53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3" name="正方形/長方形 53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4" name="正方形/長方形 53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5" name="正方形/長方形 53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6" name="正方形/長方形 53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7" name="正方形/長方形 536"/>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8" name="テキスト ボックス 537"/>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9" name="直線コネクタ 538"/>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0" name="テキスト ボックス 539"/>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1" name="直線コネクタ 540"/>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2" name="テキスト ボックス 541"/>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3" name="直線コネクタ 542"/>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4" name="テキスト ボックス 543"/>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5" name="直線コネクタ 544"/>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6" name="テキスト ボックス 545"/>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7" name="直線コネクタ 546"/>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8" name="テキスト ボックス 547"/>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9" name="直線コネクタ 548"/>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50" name="テキスト ボックス 549"/>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2" name="テキスト ボックス 551"/>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3"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554" name="直線コネクタ 553"/>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555" name="【消防施設】&#10;有形固定資産減価償却率最小値テキスト"/>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556" name="直線コネクタ 555"/>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557" name="【消防施設】&#10;有形固定資産減価償却率最大値テキスト"/>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558" name="直線コネクタ 557"/>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40657</xdr:rowOff>
    </xdr:from>
    <xdr:ext cx="405111" cy="259045"/>
    <xdr:sp macro="" textlink="">
      <xdr:nvSpPr>
        <xdr:cNvPr id="559" name="【消防施設】&#10;有形固定資産減価償却率平均値テキスト"/>
        <xdr:cNvSpPr txBox="1"/>
      </xdr:nvSpPr>
      <xdr:spPr>
        <a:xfrm>
          <a:off x="16357600" y="1392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560" name="フローチャート: 判断 559"/>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561" name="フローチャート: 判断 560"/>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562" name="フローチャート: 判断 561"/>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563" name="フローチャート: 判断 562"/>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564" name="フローチャート: 判断 563"/>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5" name="テキスト ボックス 564"/>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6" name="テキスト ボックス 565"/>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7" name="テキスト ボックス 566"/>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8" name="テキスト ボックス 567"/>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9" name="テキスト ボックス 568"/>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130175</xdr:rowOff>
    </xdr:from>
    <xdr:to>
      <xdr:col>85</xdr:col>
      <xdr:colOff>177800</xdr:colOff>
      <xdr:row>83</xdr:row>
      <xdr:rowOff>60325</xdr:rowOff>
    </xdr:to>
    <xdr:sp macro="" textlink="">
      <xdr:nvSpPr>
        <xdr:cNvPr id="570" name="楕円 569"/>
        <xdr:cNvSpPr/>
      </xdr:nvSpPr>
      <xdr:spPr>
        <a:xfrm>
          <a:off x="16268700" y="1418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108602</xdr:rowOff>
    </xdr:from>
    <xdr:ext cx="405111" cy="259045"/>
    <xdr:sp macro="" textlink="">
      <xdr:nvSpPr>
        <xdr:cNvPr id="571" name="【消防施設】&#10;有形固定資産減価償却率該当値テキスト"/>
        <xdr:cNvSpPr txBox="1"/>
      </xdr:nvSpPr>
      <xdr:spPr>
        <a:xfrm>
          <a:off x="16357600"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90170</xdr:rowOff>
    </xdr:from>
    <xdr:to>
      <xdr:col>81</xdr:col>
      <xdr:colOff>101600</xdr:colOff>
      <xdr:row>83</xdr:row>
      <xdr:rowOff>20320</xdr:rowOff>
    </xdr:to>
    <xdr:sp macro="" textlink="">
      <xdr:nvSpPr>
        <xdr:cNvPr id="572" name="楕円 571"/>
        <xdr:cNvSpPr/>
      </xdr:nvSpPr>
      <xdr:spPr>
        <a:xfrm>
          <a:off x="154305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140970</xdr:rowOff>
    </xdr:from>
    <xdr:to>
      <xdr:col>85</xdr:col>
      <xdr:colOff>127000</xdr:colOff>
      <xdr:row>83</xdr:row>
      <xdr:rowOff>9525</xdr:rowOff>
    </xdr:to>
    <xdr:cxnSp macro="">
      <xdr:nvCxnSpPr>
        <xdr:cNvPr id="573" name="直線コネクタ 572"/>
        <xdr:cNvCxnSpPr/>
      </xdr:nvCxnSpPr>
      <xdr:spPr>
        <a:xfrm>
          <a:off x="15481300" y="1419987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65405</xdr:rowOff>
    </xdr:from>
    <xdr:to>
      <xdr:col>76</xdr:col>
      <xdr:colOff>165100</xdr:colOff>
      <xdr:row>82</xdr:row>
      <xdr:rowOff>167005</xdr:rowOff>
    </xdr:to>
    <xdr:sp macro="" textlink="">
      <xdr:nvSpPr>
        <xdr:cNvPr id="574" name="楕円 573"/>
        <xdr:cNvSpPr/>
      </xdr:nvSpPr>
      <xdr:spPr>
        <a:xfrm>
          <a:off x="14541500" y="1412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116205</xdr:rowOff>
    </xdr:from>
    <xdr:to>
      <xdr:col>81</xdr:col>
      <xdr:colOff>50800</xdr:colOff>
      <xdr:row>82</xdr:row>
      <xdr:rowOff>140970</xdr:rowOff>
    </xdr:to>
    <xdr:cxnSp macro="">
      <xdr:nvCxnSpPr>
        <xdr:cNvPr id="575" name="直線コネクタ 574"/>
        <xdr:cNvCxnSpPr/>
      </xdr:nvCxnSpPr>
      <xdr:spPr>
        <a:xfrm>
          <a:off x="14592300" y="1417510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23495</xdr:rowOff>
    </xdr:from>
    <xdr:to>
      <xdr:col>72</xdr:col>
      <xdr:colOff>38100</xdr:colOff>
      <xdr:row>82</xdr:row>
      <xdr:rowOff>125095</xdr:rowOff>
    </xdr:to>
    <xdr:sp macro="" textlink="">
      <xdr:nvSpPr>
        <xdr:cNvPr id="576" name="楕円 575"/>
        <xdr:cNvSpPr/>
      </xdr:nvSpPr>
      <xdr:spPr>
        <a:xfrm>
          <a:off x="13652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74295</xdr:rowOff>
    </xdr:from>
    <xdr:to>
      <xdr:col>76</xdr:col>
      <xdr:colOff>114300</xdr:colOff>
      <xdr:row>82</xdr:row>
      <xdr:rowOff>116205</xdr:rowOff>
    </xdr:to>
    <xdr:cxnSp macro="">
      <xdr:nvCxnSpPr>
        <xdr:cNvPr id="577" name="直線コネクタ 576"/>
        <xdr:cNvCxnSpPr/>
      </xdr:nvCxnSpPr>
      <xdr:spPr>
        <a:xfrm>
          <a:off x="13703300" y="141331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154939</xdr:rowOff>
    </xdr:from>
    <xdr:to>
      <xdr:col>67</xdr:col>
      <xdr:colOff>101600</xdr:colOff>
      <xdr:row>82</xdr:row>
      <xdr:rowOff>85089</xdr:rowOff>
    </xdr:to>
    <xdr:sp macro="" textlink="">
      <xdr:nvSpPr>
        <xdr:cNvPr id="578" name="楕円 577"/>
        <xdr:cNvSpPr/>
      </xdr:nvSpPr>
      <xdr:spPr>
        <a:xfrm>
          <a:off x="12763500" y="1404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34289</xdr:rowOff>
    </xdr:from>
    <xdr:to>
      <xdr:col>71</xdr:col>
      <xdr:colOff>177800</xdr:colOff>
      <xdr:row>82</xdr:row>
      <xdr:rowOff>74295</xdr:rowOff>
    </xdr:to>
    <xdr:cxnSp macro="">
      <xdr:nvCxnSpPr>
        <xdr:cNvPr id="579" name="直線コネクタ 578"/>
        <xdr:cNvCxnSpPr/>
      </xdr:nvCxnSpPr>
      <xdr:spPr>
        <a:xfrm>
          <a:off x="12814300" y="1409318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120666</xdr:rowOff>
    </xdr:from>
    <xdr:ext cx="405111" cy="259045"/>
    <xdr:sp macro="" textlink="">
      <xdr:nvSpPr>
        <xdr:cNvPr id="580" name="n_1aveValue【消防施設】&#10;有形固定資産減価償却率"/>
        <xdr:cNvSpPr txBox="1"/>
      </xdr:nvSpPr>
      <xdr:spPr>
        <a:xfrm>
          <a:off x="152660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581" name="n_2aveValue【消防施設】&#10;有形固定資産減価償却率"/>
        <xdr:cNvSpPr txBox="1"/>
      </xdr:nvSpPr>
      <xdr:spPr>
        <a:xfrm>
          <a:off x="14389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80663</xdr:rowOff>
    </xdr:from>
    <xdr:ext cx="405111" cy="259045"/>
    <xdr:sp macro="" textlink="">
      <xdr:nvSpPr>
        <xdr:cNvPr id="582" name="n_3aveValue【消防施設】&#10;有形固定資産減価償却率"/>
        <xdr:cNvSpPr txBox="1"/>
      </xdr:nvSpPr>
      <xdr:spPr>
        <a:xfrm>
          <a:off x="13500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2557</xdr:rowOff>
    </xdr:from>
    <xdr:ext cx="405111" cy="259045"/>
    <xdr:sp macro="" textlink="">
      <xdr:nvSpPr>
        <xdr:cNvPr id="583" name="n_4aveValue【消防施設】&#10;有形固定資産減価償却率"/>
        <xdr:cNvSpPr txBox="1"/>
      </xdr:nvSpPr>
      <xdr:spPr>
        <a:xfrm>
          <a:off x="12611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11447</xdr:rowOff>
    </xdr:from>
    <xdr:ext cx="405111" cy="259045"/>
    <xdr:sp macro="" textlink="">
      <xdr:nvSpPr>
        <xdr:cNvPr id="584" name="n_1mainValue【消防施設】&#10;有形固定資産減価償却率"/>
        <xdr:cNvSpPr txBox="1"/>
      </xdr:nvSpPr>
      <xdr:spPr>
        <a:xfrm>
          <a:off x="152660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158132</xdr:rowOff>
    </xdr:from>
    <xdr:ext cx="405111" cy="259045"/>
    <xdr:sp macro="" textlink="">
      <xdr:nvSpPr>
        <xdr:cNvPr id="585" name="n_2mainValue【消防施設】&#10;有形固定資産減価償却率"/>
        <xdr:cNvSpPr txBox="1"/>
      </xdr:nvSpPr>
      <xdr:spPr>
        <a:xfrm>
          <a:off x="14389744"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116222</xdr:rowOff>
    </xdr:from>
    <xdr:ext cx="405111" cy="259045"/>
    <xdr:sp macro="" textlink="">
      <xdr:nvSpPr>
        <xdr:cNvPr id="586" name="n_3mainValue【消防施設】&#10;有形固定資産減価償却率"/>
        <xdr:cNvSpPr txBox="1"/>
      </xdr:nvSpPr>
      <xdr:spPr>
        <a:xfrm>
          <a:off x="13500744"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76216</xdr:rowOff>
    </xdr:from>
    <xdr:ext cx="405111" cy="259045"/>
    <xdr:sp macro="" textlink="">
      <xdr:nvSpPr>
        <xdr:cNvPr id="587" name="n_4mainValue【消防施設】&#10;有形固定資産減価償却率"/>
        <xdr:cNvSpPr txBox="1"/>
      </xdr:nvSpPr>
      <xdr:spPr>
        <a:xfrm>
          <a:off x="12611744" y="14135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8" name="正方形/長方形 58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9" name="正方形/長方形 58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0" name="正方形/長方形 58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1" name="正方形/長方形 59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2" name="正方形/長方形 59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3" name="正方形/長方形 59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4" name="正方形/長方形 59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5" name="正方形/長方形 594"/>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6" name="テキスト ボックス 595"/>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7" name="直線コネクタ 596"/>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8" name="直線コネクタ 597"/>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9" name="テキスト ボックス 598"/>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00" name="直線コネクタ 599"/>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01" name="テキスト ボックス 600"/>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2" name="直線コネクタ 601"/>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3" name="テキスト ボックス 602"/>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4" name="直線コネクタ 603"/>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5" name="テキスト ボックス 604"/>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6" name="直線コネクタ 605"/>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7" name="テキスト ボックス 606"/>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8" name="直線コネクタ 607"/>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9" name="テキスト ボックス 608"/>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10" name="直線コネクタ 609"/>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1" name="テキスト ボックス 610"/>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2"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613" name="直線コネクタ 612"/>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614" name="【消防施設】&#10;一人当たり面積最小値テキスト"/>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615" name="直線コネクタ 614"/>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616" name="【消防施設】&#10;一人当たり面積最大値テキスト"/>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617" name="直線コネクタ 616"/>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618" name="【消防施設】&#10;一人当たり面積平均値テキスト"/>
        <xdr:cNvSpPr txBox="1"/>
      </xdr:nvSpPr>
      <xdr:spPr>
        <a:xfrm>
          <a:off x="22199600" y="14441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619" name="フローチャート: 判断 618"/>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620" name="フローチャート: 判断 619"/>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621" name="フローチャート: 判断 620"/>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622" name="フローチャート: 判断 621"/>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623" name="フローチャート: 判断 622"/>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4" name="テキスト ボックス 623"/>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5" name="テキスト ボックス 624"/>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6" name="テキスト ボックス 625"/>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7" name="テキスト ボックス 626"/>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8" name="テキスト ボックス 627"/>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46082</xdr:rowOff>
    </xdr:from>
    <xdr:to>
      <xdr:col>116</xdr:col>
      <xdr:colOff>114300</xdr:colOff>
      <xdr:row>86</xdr:row>
      <xdr:rowOff>147682</xdr:rowOff>
    </xdr:to>
    <xdr:sp macro="" textlink="">
      <xdr:nvSpPr>
        <xdr:cNvPr id="629" name="楕円 628"/>
        <xdr:cNvSpPr/>
      </xdr:nvSpPr>
      <xdr:spPr>
        <a:xfrm>
          <a:off x="22110700" y="1479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132459</xdr:rowOff>
    </xdr:from>
    <xdr:ext cx="469744" cy="259045"/>
    <xdr:sp macro="" textlink="">
      <xdr:nvSpPr>
        <xdr:cNvPr id="630" name="【消防施設】&#10;一人当たり面積該当値テキスト"/>
        <xdr:cNvSpPr txBox="1"/>
      </xdr:nvSpPr>
      <xdr:spPr>
        <a:xfrm>
          <a:off x="22199600" y="14705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47716</xdr:rowOff>
    </xdr:from>
    <xdr:to>
      <xdr:col>112</xdr:col>
      <xdr:colOff>38100</xdr:colOff>
      <xdr:row>86</xdr:row>
      <xdr:rowOff>149316</xdr:rowOff>
    </xdr:to>
    <xdr:sp macro="" textlink="">
      <xdr:nvSpPr>
        <xdr:cNvPr id="631" name="楕円 630"/>
        <xdr:cNvSpPr/>
      </xdr:nvSpPr>
      <xdr:spPr>
        <a:xfrm>
          <a:off x="21272500" y="1479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96882</xdr:rowOff>
    </xdr:from>
    <xdr:to>
      <xdr:col>116</xdr:col>
      <xdr:colOff>63500</xdr:colOff>
      <xdr:row>86</xdr:row>
      <xdr:rowOff>98516</xdr:rowOff>
    </xdr:to>
    <xdr:cxnSp macro="">
      <xdr:nvCxnSpPr>
        <xdr:cNvPr id="632" name="直線コネクタ 631"/>
        <xdr:cNvCxnSpPr/>
      </xdr:nvCxnSpPr>
      <xdr:spPr>
        <a:xfrm flipV="1">
          <a:off x="21323300" y="14841582"/>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47716</xdr:rowOff>
    </xdr:from>
    <xdr:to>
      <xdr:col>107</xdr:col>
      <xdr:colOff>101600</xdr:colOff>
      <xdr:row>86</xdr:row>
      <xdr:rowOff>149316</xdr:rowOff>
    </xdr:to>
    <xdr:sp macro="" textlink="">
      <xdr:nvSpPr>
        <xdr:cNvPr id="633" name="楕円 632"/>
        <xdr:cNvSpPr/>
      </xdr:nvSpPr>
      <xdr:spPr>
        <a:xfrm>
          <a:off x="20383500" y="1479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98516</xdr:rowOff>
    </xdr:from>
    <xdr:to>
      <xdr:col>111</xdr:col>
      <xdr:colOff>177800</xdr:colOff>
      <xdr:row>86</xdr:row>
      <xdr:rowOff>98516</xdr:rowOff>
    </xdr:to>
    <xdr:cxnSp macro="">
      <xdr:nvCxnSpPr>
        <xdr:cNvPr id="634" name="直線コネクタ 633"/>
        <xdr:cNvCxnSpPr/>
      </xdr:nvCxnSpPr>
      <xdr:spPr>
        <a:xfrm>
          <a:off x="20434300" y="148432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49349</xdr:rowOff>
    </xdr:from>
    <xdr:to>
      <xdr:col>102</xdr:col>
      <xdr:colOff>165100</xdr:colOff>
      <xdr:row>86</xdr:row>
      <xdr:rowOff>150949</xdr:rowOff>
    </xdr:to>
    <xdr:sp macro="" textlink="">
      <xdr:nvSpPr>
        <xdr:cNvPr id="635" name="楕円 634"/>
        <xdr:cNvSpPr/>
      </xdr:nvSpPr>
      <xdr:spPr>
        <a:xfrm>
          <a:off x="19494500" y="1479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98516</xdr:rowOff>
    </xdr:from>
    <xdr:to>
      <xdr:col>107</xdr:col>
      <xdr:colOff>50800</xdr:colOff>
      <xdr:row>86</xdr:row>
      <xdr:rowOff>100149</xdr:rowOff>
    </xdr:to>
    <xdr:cxnSp macro="">
      <xdr:nvCxnSpPr>
        <xdr:cNvPr id="636" name="直線コネクタ 635"/>
        <xdr:cNvCxnSpPr/>
      </xdr:nvCxnSpPr>
      <xdr:spPr>
        <a:xfrm flipV="1">
          <a:off x="19545300" y="1484321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49349</xdr:rowOff>
    </xdr:from>
    <xdr:to>
      <xdr:col>98</xdr:col>
      <xdr:colOff>38100</xdr:colOff>
      <xdr:row>86</xdr:row>
      <xdr:rowOff>150949</xdr:rowOff>
    </xdr:to>
    <xdr:sp macro="" textlink="">
      <xdr:nvSpPr>
        <xdr:cNvPr id="637" name="楕円 636"/>
        <xdr:cNvSpPr/>
      </xdr:nvSpPr>
      <xdr:spPr>
        <a:xfrm>
          <a:off x="18605500" y="1479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100149</xdr:rowOff>
    </xdr:from>
    <xdr:to>
      <xdr:col>102</xdr:col>
      <xdr:colOff>114300</xdr:colOff>
      <xdr:row>86</xdr:row>
      <xdr:rowOff>100149</xdr:rowOff>
    </xdr:to>
    <xdr:cxnSp macro="">
      <xdr:nvCxnSpPr>
        <xdr:cNvPr id="638" name="直線コネクタ 637"/>
        <xdr:cNvCxnSpPr/>
      </xdr:nvCxnSpPr>
      <xdr:spPr>
        <a:xfrm>
          <a:off x="18656300" y="148448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639" name="n_1aveValue【消防施設】&#10;一人当たり面積"/>
        <xdr:cNvSpPr txBox="1"/>
      </xdr:nvSpPr>
      <xdr:spPr>
        <a:xfrm>
          <a:off x="21075727" y="1438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640" name="n_2aveValue【消防施設】&#10;一人当たり面積"/>
        <xdr:cNvSpPr txBox="1"/>
      </xdr:nvSpPr>
      <xdr:spPr>
        <a:xfrm>
          <a:off x="20199427" y="14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641" name="n_3aveValue【消防施設】&#10;一人当たり面積"/>
        <xdr:cNvSpPr txBox="1"/>
      </xdr:nvSpPr>
      <xdr:spPr>
        <a:xfrm>
          <a:off x="19310427" y="1441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152779</xdr:rowOff>
    </xdr:from>
    <xdr:ext cx="469744" cy="259045"/>
    <xdr:sp macro="" textlink="">
      <xdr:nvSpPr>
        <xdr:cNvPr id="642" name="n_4aveValue【消防施設】&#10;一人当たり面積"/>
        <xdr:cNvSpPr txBox="1"/>
      </xdr:nvSpPr>
      <xdr:spPr>
        <a:xfrm>
          <a:off x="18421427" y="1438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140443</xdr:rowOff>
    </xdr:from>
    <xdr:ext cx="469744" cy="259045"/>
    <xdr:sp macro="" textlink="">
      <xdr:nvSpPr>
        <xdr:cNvPr id="643" name="n_1mainValue【消防施設】&#10;一人当たり面積"/>
        <xdr:cNvSpPr txBox="1"/>
      </xdr:nvSpPr>
      <xdr:spPr>
        <a:xfrm>
          <a:off x="21075727" y="14885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140443</xdr:rowOff>
    </xdr:from>
    <xdr:ext cx="469744" cy="259045"/>
    <xdr:sp macro="" textlink="">
      <xdr:nvSpPr>
        <xdr:cNvPr id="644" name="n_2mainValue【消防施設】&#10;一人当たり面積"/>
        <xdr:cNvSpPr txBox="1"/>
      </xdr:nvSpPr>
      <xdr:spPr>
        <a:xfrm>
          <a:off x="20199427" y="14885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142076</xdr:rowOff>
    </xdr:from>
    <xdr:ext cx="469744" cy="259045"/>
    <xdr:sp macro="" textlink="">
      <xdr:nvSpPr>
        <xdr:cNvPr id="645" name="n_3mainValue【消防施設】&#10;一人当たり面積"/>
        <xdr:cNvSpPr txBox="1"/>
      </xdr:nvSpPr>
      <xdr:spPr>
        <a:xfrm>
          <a:off x="19310427" y="1488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142076</xdr:rowOff>
    </xdr:from>
    <xdr:ext cx="469744" cy="259045"/>
    <xdr:sp macro="" textlink="">
      <xdr:nvSpPr>
        <xdr:cNvPr id="646" name="n_4mainValue【消防施設】&#10;一人当たり面積"/>
        <xdr:cNvSpPr txBox="1"/>
      </xdr:nvSpPr>
      <xdr:spPr>
        <a:xfrm>
          <a:off x="18421427" y="1488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7" name="正方形/長方形 64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8" name="正方形/長方形 64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9" name="正方形/長方形 64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0" name="正方形/長方形 64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1" name="正方形/長方形 65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2" name="正方形/長方形 65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3" name="正方形/長方形 65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正方形/長方形 65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5" name="テキスト ボックス 65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6" name="直線コネクタ 65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7" name="テキスト ボックス 656"/>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8" name="直線コネクタ 657"/>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9" name="テキスト ボックス 658"/>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0" name="直線コネクタ 659"/>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1" name="テキスト ボックス 660"/>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2" name="直線コネクタ 661"/>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3" name="テキスト ボックス 662"/>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4" name="直線コネクタ 663"/>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5" name="テキスト ボックス 664"/>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6" name="直線コネクタ 665"/>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7" name="テキスト ボックス 666"/>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8" name="直線コネクタ 667"/>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9" name="テキスト ボックス 668"/>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0" name="直線コネクタ 66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1"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672" name="直線コネクタ 671"/>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673" name="【庁舎】&#10;有形固定資産減価償却率最小値テキスト"/>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674" name="直線コネクタ 673"/>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675" name="【庁舎】&#10;有形固定資産減価償却率最大値テキスト"/>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76" name="直線コネクタ 675"/>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677" name="【庁舎】&#10;有形固定資産減価償却率平均値テキスト"/>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678" name="フローチャート: 判断 677"/>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9" name="フローチャート: 判断 678"/>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680" name="フローチャート: 判断 679"/>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681" name="フローチャート: 判断 680"/>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82" name="フローチャート: 判断 681"/>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3" name="テキスト ボックス 68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4" name="テキスト ボックス 68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5" name="テキスト ボックス 68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6" name="テキスト ボックス 68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7" name="テキスト ボックス 68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53158</xdr:rowOff>
    </xdr:from>
    <xdr:to>
      <xdr:col>85</xdr:col>
      <xdr:colOff>177800</xdr:colOff>
      <xdr:row>106</xdr:row>
      <xdr:rowOff>154758</xdr:rowOff>
    </xdr:to>
    <xdr:sp macro="" textlink="">
      <xdr:nvSpPr>
        <xdr:cNvPr id="688" name="楕円 687"/>
        <xdr:cNvSpPr/>
      </xdr:nvSpPr>
      <xdr:spPr>
        <a:xfrm>
          <a:off x="16268700" y="1822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31585</xdr:rowOff>
    </xdr:from>
    <xdr:ext cx="405111" cy="259045"/>
    <xdr:sp macro="" textlink="">
      <xdr:nvSpPr>
        <xdr:cNvPr id="689" name="【庁舎】&#10;有形固定資産減価償却率該当値テキスト"/>
        <xdr:cNvSpPr txBox="1"/>
      </xdr:nvSpPr>
      <xdr:spPr>
        <a:xfrm>
          <a:off x="16357600" y="18205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27032</xdr:rowOff>
    </xdr:from>
    <xdr:to>
      <xdr:col>81</xdr:col>
      <xdr:colOff>101600</xdr:colOff>
      <xdr:row>106</xdr:row>
      <xdr:rowOff>128632</xdr:rowOff>
    </xdr:to>
    <xdr:sp macro="" textlink="">
      <xdr:nvSpPr>
        <xdr:cNvPr id="690" name="楕円 689"/>
        <xdr:cNvSpPr/>
      </xdr:nvSpPr>
      <xdr:spPr>
        <a:xfrm>
          <a:off x="15430500" y="1820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77832</xdr:rowOff>
    </xdr:from>
    <xdr:to>
      <xdr:col>85</xdr:col>
      <xdr:colOff>127000</xdr:colOff>
      <xdr:row>106</xdr:row>
      <xdr:rowOff>103958</xdr:rowOff>
    </xdr:to>
    <xdr:cxnSp macro="">
      <xdr:nvCxnSpPr>
        <xdr:cNvPr id="691" name="直線コネクタ 690"/>
        <xdr:cNvCxnSpPr/>
      </xdr:nvCxnSpPr>
      <xdr:spPr>
        <a:xfrm>
          <a:off x="15481300" y="18251532"/>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2539</xdr:rowOff>
    </xdr:from>
    <xdr:to>
      <xdr:col>76</xdr:col>
      <xdr:colOff>165100</xdr:colOff>
      <xdr:row>106</xdr:row>
      <xdr:rowOff>104139</xdr:rowOff>
    </xdr:to>
    <xdr:sp macro="" textlink="">
      <xdr:nvSpPr>
        <xdr:cNvPr id="692" name="楕円 691"/>
        <xdr:cNvSpPr/>
      </xdr:nvSpPr>
      <xdr:spPr>
        <a:xfrm>
          <a:off x="14541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53339</xdr:rowOff>
    </xdr:from>
    <xdr:to>
      <xdr:col>81</xdr:col>
      <xdr:colOff>50800</xdr:colOff>
      <xdr:row>106</xdr:row>
      <xdr:rowOff>77832</xdr:rowOff>
    </xdr:to>
    <xdr:cxnSp macro="">
      <xdr:nvCxnSpPr>
        <xdr:cNvPr id="693" name="直線コネクタ 692"/>
        <xdr:cNvCxnSpPr/>
      </xdr:nvCxnSpPr>
      <xdr:spPr>
        <a:xfrm>
          <a:off x="14592300" y="1822703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7438</xdr:rowOff>
    </xdr:from>
    <xdr:to>
      <xdr:col>72</xdr:col>
      <xdr:colOff>38100</xdr:colOff>
      <xdr:row>106</xdr:row>
      <xdr:rowOff>109038</xdr:rowOff>
    </xdr:to>
    <xdr:sp macro="" textlink="">
      <xdr:nvSpPr>
        <xdr:cNvPr id="694" name="楕円 693"/>
        <xdr:cNvSpPr/>
      </xdr:nvSpPr>
      <xdr:spPr>
        <a:xfrm>
          <a:off x="13652500" y="1818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53339</xdr:rowOff>
    </xdr:from>
    <xdr:to>
      <xdr:col>76</xdr:col>
      <xdr:colOff>114300</xdr:colOff>
      <xdr:row>106</xdr:row>
      <xdr:rowOff>58238</xdr:rowOff>
    </xdr:to>
    <xdr:cxnSp macro="">
      <xdr:nvCxnSpPr>
        <xdr:cNvPr id="695" name="直線コネクタ 694"/>
        <xdr:cNvCxnSpPr/>
      </xdr:nvCxnSpPr>
      <xdr:spPr>
        <a:xfrm flipV="1">
          <a:off x="13703300" y="1822703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116839</xdr:rowOff>
    </xdr:from>
    <xdr:to>
      <xdr:col>67</xdr:col>
      <xdr:colOff>101600</xdr:colOff>
      <xdr:row>106</xdr:row>
      <xdr:rowOff>46989</xdr:rowOff>
    </xdr:to>
    <xdr:sp macro="" textlink="">
      <xdr:nvSpPr>
        <xdr:cNvPr id="696" name="楕円 695"/>
        <xdr:cNvSpPr/>
      </xdr:nvSpPr>
      <xdr:spPr>
        <a:xfrm>
          <a:off x="12763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167639</xdr:rowOff>
    </xdr:from>
    <xdr:to>
      <xdr:col>71</xdr:col>
      <xdr:colOff>177800</xdr:colOff>
      <xdr:row>106</xdr:row>
      <xdr:rowOff>58238</xdr:rowOff>
    </xdr:to>
    <xdr:cxnSp macro="">
      <xdr:nvCxnSpPr>
        <xdr:cNvPr id="697" name="直線コネクタ 696"/>
        <xdr:cNvCxnSpPr/>
      </xdr:nvCxnSpPr>
      <xdr:spPr>
        <a:xfrm>
          <a:off x="12814300" y="18169889"/>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8" name="n_1aveValue【庁舎】&#10;有形固定資産減価償却率"/>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699" name="n_2aveValue【庁舎】&#10;有形固定資産減価償却率"/>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700" name="n_3aveValue【庁舎】&#10;有形固定資産減価償却率"/>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701" name="n_4aveValue【庁舎】&#10;有形固定資産減価償却率"/>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119759</xdr:rowOff>
    </xdr:from>
    <xdr:ext cx="405111" cy="259045"/>
    <xdr:sp macro="" textlink="">
      <xdr:nvSpPr>
        <xdr:cNvPr id="702" name="n_1mainValue【庁舎】&#10;有形固定資産減価償却率"/>
        <xdr:cNvSpPr txBox="1"/>
      </xdr:nvSpPr>
      <xdr:spPr>
        <a:xfrm>
          <a:off x="15266044" y="1829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95266</xdr:rowOff>
    </xdr:from>
    <xdr:ext cx="405111" cy="259045"/>
    <xdr:sp macro="" textlink="">
      <xdr:nvSpPr>
        <xdr:cNvPr id="703" name="n_2mainValue【庁舎】&#10;有形固定資産減価償却率"/>
        <xdr:cNvSpPr txBox="1"/>
      </xdr:nvSpPr>
      <xdr:spPr>
        <a:xfrm>
          <a:off x="14389744" y="1826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100165</xdr:rowOff>
    </xdr:from>
    <xdr:ext cx="405111" cy="259045"/>
    <xdr:sp macro="" textlink="">
      <xdr:nvSpPr>
        <xdr:cNvPr id="704" name="n_3mainValue【庁舎】&#10;有形固定資産減価償却率"/>
        <xdr:cNvSpPr txBox="1"/>
      </xdr:nvSpPr>
      <xdr:spPr>
        <a:xfrm>
          <a:off x="13500744" y="1827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38116</xdr:rowOff>
    </xdr:from>
    <xdr:ext cx="405111" cy="259045"/>
    <xdr:sp macro="" textlink="">
      <xdr:nvSpPr>
        <xdr:cNvPr id="705" name="n_4mainValue【庁舎】&#10;有形固定資産減価償却率"/>
        <xdr:cNvSpPr txBox="1"/>
      </xdr:nvSpPr>
      <xdr:spPr>
        <a:xfrm>
          <a:off x="12611744" y="182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6" name="正方形/長方形 70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7" name="正方形/長方形 706"/>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8" name="正方形/長方形 707"/>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9" name="正方形/長方形 708"/>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0" name="正方形/長方形 709"/>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1" name="正方形/長方形 710"/>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2" name="正方形/長方形 711"/>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3" name="正方形/長方形 712"/>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4" name="テキスト ボックス 713"/>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5" name="直線コネクタ 714"/>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6" name="直線コネクタ 715"/>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7" name="テキスト ボックス 716"/>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8" name="直線コネクタ 717"/>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9" name="テキスト ボックス 718"/>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0" name="直線コネクタ 719"/>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1" name="テキスト ボックス 720"/>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2" name="直線コネクタ 721"/>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3" name="テキスト ボックス 722"/>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4" name="直線コネクタ 723"/>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5" name="テキスト ボックス 724"/>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6" name="直線コネクタ 725"/>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7" name="テキスト ボックス 726"/>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8" name="直線コネクタ 72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9" name="テキスト ボックス 72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0"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731" name="直線コネクタ 730"/>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732" name="【庁舎】&#10;一人当たり面積最小値テキスト"/>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733" name="直線コネクタ 732"/>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734" name="【庁舎】&#10;一人当たり面積最大値テキスト"/>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735" name="直線コネクタ 734"/>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15620</xdr:rowOff>
    </xdr:from>
    <xdr:ext cx="469744" cy="259045"/>
    <xdr:sp macro="" textlink="">
      <xdr:nvSpPr>
        <xdr:cNvPr id="736" name="【庁舎】&#10;一人当たり面積平均値テキスト"/>
        <xdr:cNvSpPr txBox="1"/>
      </xdr:nvSpPr>
      <xdr:spPr>
        <a:xfrm>
          <a:off x="22199600" y="18017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737" name="フローチャート: 判断 736"/>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738" name="フローチャート: 判断 737"/>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739" name="フローチャート: 判断 738"/>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740" name="フローチャート: 判断 739"/>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741" name="フローチャート: 判断 740"/>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2" name="テキスト ボックス 74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3" name="テキスト ボックス 74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4" name="テキスト ボックス 74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5" name="テキスト ボックス 74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6" name="テキスト ボックス 74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141877</xdr:rowOff>
    </xdr:from>
    <xdr:to>
      <xdr:col>116</xdr:col>
      <xdr:colOff>114300</xdr:colOff>
      <xdr:row>107</xdr:row>
      <xdr:rowOff>72027</xdr:rowOff>
    </xdr:to>
    <xdr:sp macro="" textlink="">
      <xdr:nvSpPr>
        <xdr:cNvPr id="747" name="楕円 746"/>
        <xdr:cNvSpPr/>
      </xdr:nvSpPr>
      <xdr:spPr>
        <a:xfrm>
          <a:off x="22110700" y="18315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120304</xdr:rowOff>
    </xdr:from>
    <xdr:ext cx="469744" cy="259045"/>
    <xdr:sp macro="" textlink="">
      <xdr:nvSpPr>
        <xdr:cNvPr id="748" name="【庁舎】&#10;一人当たり面積該当値テキスト"/>
        <xdr:cNvSpPr txBox="1"/>
      </xdr:nvSpPr>
      <xdr:spPr>
        <a:xfrm>
          <a:off x="22199600" y="1829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146231</xdr:rowOff>
    </xdr:from>
    <xdr:to>
      <xdr:col>112</xdr:col>
      <xdr:colOff>38100</xdr:colOff>
      <xdr:row>107</xdr:row>
      <xdr:rowOff>76381</xdr:rowOff>
    </xdr:to>
    <xdr:sp macro="" textlink="">
      <xdr:nvSpPr>
        <xdr:cNvPr id="749" name="楕円 748"/>
        <xdr:cNvSpPr/>
      </xdr:nvSpPr>
      <xdr:spPr>
        <a:xfrm>
          <a:off x="21272500" y="1831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21227</xdr:rowOff>
    </xdr:from>
    <xdr:to>
      <xdr:col>116</xdr:col>
      <xdr:colOff>63500</xdr:colOff>
      <xdr:row>107</xdr:row>
      <xdr:rowOff>25581</xdr:rowOff>
    </xdr:to>
    <xdr:cxnSp macro="">
      <xdr:nvCxnSpPr>
        <xdr:cNvPr id="750" name="直線コネクタ 749"/>
        <xdr:cNvCxnSpPr/>
      </xdr:nvCxnSpPr>
      <xdr:spPr>
        <a:xfrm flipV="1">
          <a:off x="21323300" y="18366377"/>
          <a:ext cx="8382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152763</xdr:rowOff>
    </xdr:from>
    <xdr:to>
      <xdr:col>107</xdr:col>
      <xdr:colOff>101600</xdr:colOff>
      <xdr:row>107</xdr:row>
      <xdr:rowOff>82913</xdr:rowOff>
    </xdr:to>
    <xdr:sp macro="" textlink="">
      <xdr:nvSpPr>
        <xdr:cNvPr id="751" name="楕円 750"/>
        <xdr:cNvSpPr/>
      </xdr:nvSpPr>
      <xdr:spPr>
        <a:xfrm>
          <a:off x="20383500" y="1832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25581</xdr:rowOff>
    </xdr:from>
    <xdr:to>
      <xdr:col>111</xdr:col>
      <xdr:colOff>177800</xdr:colOff>
      <xdr:row>107</xdr:row>
      <xdr:rowOff>32113</xdr:rowOff>
    </xdr:to>
    <xdr:cxnSp macro="">
      <xdr:nvCxnSpPr>
        <xdr:cNvPr id="752" name="直線コネクタ 751"/>
        <xdr:cNvCxnSpPr/>
      </xdr:nvCxnSpPr>
      <xdr:spPr>
        <a:xfrm flipV="1">
          <a:off x="20434300" y="18370731"/>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158206</xdr:rowOff>
    </xdr:from>
    <xdr:to>
      <xdr:col>102</xdr:col>
      <xdr:colOff>165100</xdr:colOff>
      <xdr:row>107</xdr:row>
      <xdr:rowOff>88356</xdr:rowOff>
    </xdr:to>
    <xdr:sp macro="" textlink="">
      <xdr:nvSpPr>
        <xdr:cNvPr id="753" name="楕円 752"/>
        <xdr:cNvSpPr/>
      </xdr:nvSpPr>
      <xdr:spPr>
        <a:xfrm>
          <a:off x="19494500" y="1833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32113</xdr:rowOff>
    </xdr:from>
    <xdr:to>
      <xdr:col>107</xdr:col>
      <xdr:colOff>50800</xdr:colOff>
      <xdr:row>107</xdr:row>
      <xdr:rowOff>37556</xdr:rowOff>
    </xdr:to>
    <xdr:cxnSp macro="">
      <xdr:nvCxnSpPr>
        <xdr:cNvPr id="754" name="直線コネクタ 753"/>
        <xdr:cNvCxnSpPr/>
      </xdr:nvCxnSpPr>
      <xdr:spPr>
        <a:xfrm flipV="1">
          <a:off x="19545300" y="18377263"/>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161471</xdr:rowOff>
    </xdr:from>
    <xdr:to>
      <xdr:col>98</xdr:col>
      <xdr:colOff>38100</xdr:colOff>
      <xdr:row>107</xdr:row>
      <xdr:rowOff>91621</xdr:rowOff>
    </xdr:to>
    <xdr:sp macro="" textlink="">
      <xdr:nvSpPr>
        <xdr:cNvPr id="755" name="楕円 754"/>
        <xdr:cNvSpPr/>
      </xdr:nvSpPr>
      <xdr:spPr>
        <a:xfrm>
          <a:off x="18605500" y="1833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37556</xdr:rowOff>
    </xdr:from>
    <xdr:to>
      <xdr:col>102</xdr:col>
      <xdr:colOff>114300</xdr:colOff>
      <xdr:row>107</xdr:row>
      <xdr:rowOff>40821</xdr:rowOff>
    </xdr:to>
    <xdr:cxnSp macro="">
      <xdr:nvCxnSpPr>
        <xdr:cNvPr id="756" name="直線コネクタ 755"/>
        <xdr:cNvCxnSpPr/>
      </xdr:nvCxnSpPr>
      <xdr:spPr>
        <a:xfrm flipV="1">
          <a:off x="18656300" y="1838270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130464</xdr:rowOff>
    </xdr:from>
    <xdr:ext cx="469744" cy="259045"/>
    <xdr:sp macro="" textlink="">
      <xdr:nvSpPr>
        <xdr:cNvPr id="757" name="n_1aveValue【庁舎】&#10;一人当たり面積"/>
        <xdr:cNvSpPr txBox="1"/>
      </xdr:nvSpPr>
      <xdr:spPr>
        <a:xfrm>
          <a:off x="21075727" y="1796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134819</xdr:rowOff>
    </xdr:from>
    <xdr:ext cx="469744" cy="259045"/>
    <xdr:sp macro="" textlink="">
      <xdr:nvSpPr>
        <xdr:cNvPr id="758" name="n_2aveValue【庁舎】&#10;一人当たり面積"/>
        <xdr:cNvSpPr txBox="1"/>
      </xdr:nvSpPr>
      <xdr:spPr>
        <a:xfrm>
          <a:off x="20199427" y="17965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148970</xdr:rowOff>
    </xdr:from>
    <xdr:ext cx="469744" cy="259045"/>
    <xdr:sp macro="" textlink="">
      <xdr:nvSpPr>
        <xdr:cNvPr id="759" name="n_3aveValue【庁舎】&#10;一人当たり面積"/>
        <xdr:cNvSpPr txBox="1"/>
      </xdr:nvSpPr>
      <xdr:spPr>
        <a:xfrm>
          <a:off x="19310427" y="1797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111958</xdr:rowOff>
    </xdr:from>
    <xdr:ext cx="469744" cy="259045"/>
    <xdr:sp macro="" textlink="">
      <xdr:nvSpPr>
        <xdr:cNvPr id="760" name="n_4aveValue【庁舎】&#10;一人当たり面積"/>
        <xdr:cNvSpPr txBox="1"/>
      </xdr:nvSpPr>
      <xdr:spPr>
        <a:xfrm>
          <a:off x="18421427" y="1794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67508</xdr:rowOff>
    </xdr:from>
    <xdr:ext cx="469744" cy="259045"/>
    <xdr:sp macro="" textlink="">
      <xdr:nvSpPr>
        <xdr:cNvPr id="761" name="n_1mainValue【庁舎】&#10;一人当たり面積"/>
        <xdr:cNvSpPr txBox="1"/>
      </xdr:nvSpPr>
      <xdr:spPr>
        <a:xfrm>
          <a:off x="21075727" y="1841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74040</xdr:rowOff>
    </xdr:from>
    <xdr:ext cx="469744" cy="259045"/>
    <xdr:sp macro="" textlink="">
      <xdr:nvSpPr>
        <xdr:cNvPr id="762" name="n_2mainValue【庁舎】&#10;一人当たり面積"/>
        <xdr:cNvSpPr txBox="1"/>
      </xdr:nvSpPr>
      <xdr:spPr>
        <a:xfrm>
          <a:off x="20199427" y="184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79483</xdr:rowOff>
    </xdr:from>
    <xdr:ext cx="469744" cy="259045"/>
    <xdr:sp macro="" textlink="">
      <xdr:nvSpPr>
        <xdr:cNvPr id="763" name="n_3mainValue【庁舎】&#10;一人当たり面積"/>
        <xdr:cNvSpPr txBox="1"/>
      </xdr:nvSpPr>
      <xdr:spPr>
        <a:xfrm>
          <a:off x="19310427" y="18424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82748</xdr:rowOff>
    </xdr:from>
    <xdr:ext cx="469744" cy="259045"/>
    <xdr:sp macro="" textlink="">
      <xdr:nvSpPr>
        <xdr:cNvPr id="764" name="n_4mainValue【庁舎】&#10;一人当たり面積"/>
        <xdr:cNvSpPr txBox="1"/>
      </xdr:nvSpPr>
      <xdr:spPr>
        <a:xfrm>
          <a:off x="18421427" y="1842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5" name="正方形/長方形 76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6" name="正方形/長方形 76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7" name="テキスト ボックス 76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多くの施設で建築後長期間が経過しており、経年劣化の進行や維持管理費用の増加が懸念される状況にある。今後は、公共施設等総合管理計画および個別施設計画に基づき、定期的な点検や損傷が軽微な段階での予防保全を徹底して施設の長寿命化を図る。あわせて、人口減少や利用需要の変化を踏まえ、周辺施設との集約・転用や民間活用の可能性も視野に入れ、効率的で持続可能な公共施設マネジメントを推進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election activeCell="BN8" sqref="BN8:BU8"/>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5305674</v>
      </c>
      <c r="BO4" s="485"/>
      <c r="BP4" s="485"/>
      <c r="BQ4" s="485"/>
      <c r="BR4" s="485"/>
      <c r="BS4" s="485"/>
      <c r="BT4" s="485"/>
      <c r="BU4" s="486"/>
      <c r="BV4" s="484">
        <v>5266411</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9.8000000000000007</v>
      </c>
      <c r="CU4" s="625"/>
      <c r="CV4" s="625"/>
      <c r="CW4" s="625"/>
      <c r="CX4" s="625"/>
      <c r="CY4" s="625"/>
      <c r="CZ4" s="625"/>
      <c r="DA4" s="626"/>
      <c r="DB4" s="624">
        <v>13.9</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4946682</v>
      </c>
      <c r="BO5" s="456"/>
      <c r="BP5" s="456"/>
      <c r="BQ5" s="456"/>
      <c r="BR5" s="456"/>
      <c r="BS5" s="456"/>
      <c r="BT5" s="456"/>
      <c r="BU5" s="457"/>
      <c r="BV5" s="455">
        <v>4799672</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90.5</v>
      </c>
      <c r="CU5" s="453"/>
      <c r="CV5" s="453"/>
      <c r="CW5" s="453"/>
      <c r="CX5" s="453"/>
      <c r="CY5" s="453"/>
      <c r="CZ5" s="453"/>
      <c r="DA5" s="454"/>
      <c r="DB5" s="452">
        <v>89.9</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358992</v>
      </c>
      <c r="BO6" s="456"/>
      <c r="BP6" s="456"/>
      <c r="BQ6" s="456"/>
      <c r="BR6" s="456"/>
      <c r="BS6" s="456"/>
      <c r="BT6" s="456"/>
      <c r="BU6" s="457"/>
      <c r="BV6" s="455">
        <v>466739</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90.8</v>
      </c>
      <c r="CU6" s="599"/>
      <c r="CV6" s="599"/>
      <c r="CW6" s="599"/>
      <c r="CX6" s="599"/>
      <c r="CY6" s="599"/>
      <c r="CZ6" s="599"/>
      <c r="DA6" s="600"/>
      <c r="DB6" s="598">
        <v>90.6</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101</v>
      </c>
      <c r="AV7" s="514"/>
      <c r="AW7" s="514"/>
      <c r="AX7" s="514"/>
      <c r="AY7" s="469" t="s">
        <v>102</v>
      </c>
      <c r="AZ7" s="470"/>
      <c r="BA7" s="470"/>
      <c r="BB7" s="470"/>
      <c r="BC7" s="470"/>
      <c r="BD7" s="470"/>
      <c r="BE7" s="470"/>
      <c r="BF7" s="470"/>
      <c r="BG7" s="470"/>
      <c r="BH7" s="470"/>
      <c r="BI7" s="470"/>
      <c r="BJ7" s="470"/>
      <c r="BK7" s="470"/>
      <c r="BL7" s="470"/>
      <c r="BM7" s="471"/>
      <c r="BN7" s="455">
        <v>23197</v>
      </c>
      <c r="BO7" s="456"/>
      <c r="BP7" s="456"/>
      <c r="BQ7" s="456"/>
      <c r="BR7" s="456"/>
      <c r="BS7" s="456"/>
      <c r="BT7" s="456"/>
      <c r="BU7" s="457"/>
      <c r="BV7" s="455">
        <v>1595</v>
      </c>
      <c r="BW7" s="456"/>
      <c r="BX7" s="456"/>
      <c r="BY7" s="456"/>
      <c r="BZ7" s="456"/>
      <c r="CA7" s="456"/>
      <c r="CB7" s="456"/>
      <c r="CC7" s="457"/>
      <c r="CD7" s="495" t="s">
        <v>103</v>
      </c>
      <c r="CE7" s="415"/>
      <c r="CF7" s="415"/>
      <c r="CG7" s="415"/>
      <c r="CH7" s="415"/>
      <c r="CI7" s="415"/>
      <c r="CJ7" s="415"/>
      <c r="CK7" s="415"/>
      <c r="CL7" s="415"/>
      <c r="CM7" s="415"/>
      <c r="CN7" s="415"/>
      <c r="CO7" s="415"/>
      <c r="CP7" s="415"/>
      <c r="CQ7" s="415"/>
      <c r="CR7" s="415"/>
      <c r="CS7" s="496"/>
      <c r="CT7" s="455">
        <v>3430435</v>
      </c>
      <c r="CU7" s="456"/>
      <c r="CV7" s="456"/>
      <c r="CW7" s="456"/>
      <c r="CX7" s="456"/>
      <c r="CY7" s="456"/>
      <c r="CZ7" s="456"/>
      <c r="DA7" s="457"/>
      <c r="DB7" s="455">
        <v>3338110</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104</v>
      </c>
      <c r="AN8" s="412"/>
      <c r="AO8" s="412"/>
      <c r="AP8" s="412"/>
      <c r="AQ8" s="412"/>
      <c r="AR8" s="412"/>
      <c r="AS8" s="412"/>
      <c r="AT8" s="413"/>
      <c r="AU8" s="513" t="s">
        <v>90</v>
      </c>
      <c r="AV8" s="514"/>
      <c r="AW8" s="514"/>
      <c r="AX8" s="514"/>
      <c r="AY8" s="469" t="s">
        <v>105</v>
      </c>
      <c r="AZ8" s="470"/>
      <c r="BA8" s="470"/>
      <c r="BB8" s="470"/>
      <c r="BC8" s="470"/>
      <c r="BD8" s="470"/>
      <c r="BE8" s="470"/>
      <c r="BF8" s="470"/>
      <c r="BG8" s="470"/>
      <c r="BH8" s="470"/>
      <c r="BI8" s="470"/>
      <c r="BJ8" s="470"/>
      <c r="BK8" s="470"/>
      <c r="BL8" s="470"/>
      <c r="BM8" s="471"/>
      <c r="BN8" s="455">
        <v>335795</v>
      </c>
      <c r="BO8" s="456"/>
      <c r="BP8" s="456"/>
      <c r="BQ8" s="456"/>
      <c r="BR8" s="456"/>
      <c r="BS8" s="456"/>
      <c r="BT8" s="456"/>
      <c r="BU8" s="457"/>
      <c r="BV8" s="455">
        <v>465144</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0.46</v>
      </c>
      <c r="CU8" s="559"/>
      <c r="CV8" s="559"/>
      <c r="CW8" s="559"/>
      <c r="CX8" s="559"/>
      <c r="CY8" s="559"/>
      <c r="CZ8" s="559"/>
      <c r="DA8" s="560"/>
      <c r="DB8" s="558">
        <v>0.46</v>
      </c>
      <c r="DC8" s="559"/>
      <c r="DD8" s="559"/>
      <c r="DE8" s="559"/>
      <c r="DF8" s="559"/>
      <c r="DG8" s="559"/>
      <c r="DH8" s="559"/>
      <c r="DI8" s="560"/>
    </row>
    <row r="9" spans="1:119" ht="18.75" customHeight="1" thickBot="1" x14ac:dyDescent="0.2">
      <c r="A9" s="169"/>
      <c r="B9" s="587" t="s">
        <v>107</v>
      </c>
      <c r="C9" s="588"/>
      <c r="D9" s="588"/>
      <c r="E9" s="588"/>
      <c r="F9" s="588"/>
      <c r="G9" s="588"/>
      <c r="H9" s="588"/>
      <c r="I9" s="588"/>
      <c r="J9" s="588"/>
      <c r="K9" s="506"/>
      <c r="L9" s="589" t="s">
        <v>108</v>
      </c>
      <c r="M9" s="590"/>
      <c r="N9" s="590"/>
      <c r="O9" s="590"/>
      <c r="P9" s="590"/>
      <c r="Q9" s="591"/>
      <c r="R9" s="592">
        <v>11029</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90</v>
      </c>
      <c r="AV9" s="514"/>
      <c r="AW9" s="514"/>
      <c r="AX9" s="514"/>
      <c r="AY9" s="469" t="s">
        <v>111</v>
      </c>
      <c r="AZ9" s="470"/>
      <c r="BA9" s="470"/>
      <c r="BB9" s="470"/>
      <c r="BC9" s="470"/>
      <c r="BD9" s="470"/>
      <c r="BE9" s="470"/>
      <c r="BF9" s="470"/>
      <c r="BG9" s="470"/>
      <c r="BH9" s="470"/>
      <c r="BI9" s="470"/>
      <c r="BJ9" s="470"/>
      <c r="BK9" s="470"/>
      <c r="BL9" s="470"/>
      <c r="BM9" s="471"/>
      <c r="BN9" s="455">
        <v>-129349</v>
      </c>
      <c r="BO9" s="456"/>
      <c r="BP9" s="456"/>
      <c r="BQ9" s="456"/>
      <c r="BR9" s="456"/>
      <c r="BS9" s="456"/>
      <c r="BT9" s="456"/>
      <c r="BU9" s="457"/>
      <c r="BV9" s="455">
        <v>-38394</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8.4</v>
      </c>
      <c r="CU9" s="453"/>
      <c r="CV9" s="453"/>
      <c r="CW9" s="453"/>
      <c r="CX9" s="453"/>
      <c r="CY9" s="453"/>
      <c r="CZ9" s="453"/>
      <c r="DA9" s="454"/>
      <c r="DB9" s="452">
        <v>8.6999999999999993</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113</v>
      </c>
      <c r="M10" s="412"/>
      <c r="N10" s="412"/>
      <c r="O10" s="412"/>
      <c r="P10" s="412"/>
      <c r="Q10" s="413"/>
      <c r="R10" s="408">
        <v>11716</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191324</v>
      </c>
      <c r="BO10" s="456"/>
      <c r="BP10" s="456"/>
      <c r="BQ10" s="456"/>
      <c r="BR10" s="456"/>
      <c r="BS10" s="456"/>
      <c r="BT10" s="456"/>
      <c r="BU10" s="457"/>
      <c r="BV10" s="455">
        <v>155881</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10757</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10552</v>
      </c>
      <c r="S13" s="543"/>
      <c r="T13" s="543"/>
      <c r="U13" s="543"/>
      <c r="V13" s="544"/>
      <c r="W13" s="545" t="s">
        <v>131</v>
      </c>
      <c r="X13" s="441"/>
      <c r="Y13" s="441"/>
      <c r="Z13" s="441"/>
      <c r="AA13" s="441"/>
      <c r="AB13" s="442"/>
      <c r="AC13" s="408">
        <v>136</v>
      </c>
      <c r="AD13" s="409"/>
      <c r="AE13" s="409"/>
      <c r="AF13" s="409"/>
      <c r="AG13" s="410"/>
      <c r="AH13" s="408">
        <v>141</v>
      </c>
      <c r="AI13" s="409"/>
      <c r="AJ13" s="409"/>
      <c r="AK13" s="409"/>
      <c r="AL13" s="468"/>
      <c r="AM13" s="512" t="s">
        <v>132</v>
      </c>
      <c r="AN13" s="412"/>
      <c r="AO13" s="412"/>
      <c r="AP13" s="412"/>
      <c r="AQ13" s="412"/>
      <c r="AR13" s="412"/>
      <c r="AS13" s="412"/>
      <c r="AT13" s="413"/>
      <c r="AU13" s="513" t="s">
        <v>101</v>
      </c>
      <c r="AV13" s="514"/>
      <c r="AW13" s="514"/>
      <c r="AX13" s="514"/>
      <c r="AY13" s="469" t="s">
        <v>133</v>
      </c>
      <c r="AZ13" s="470"/>
      <c r="BA13" s="470"/>
      <c r="BB13" s="470"/>
      <c r="BC13" s="470"/>
      <c r="BD13" s="470"/>
      <c r="BE13" s="470"/>
      <c r="BF13" s="470"/>
      <c r="BG13" s="470"/>
      <c r="BH13" s="470"/>
      <c r="BI13" s="470"/>
      <c r="BJ13" s="470"/>
      <c r="BK13" s="470"/>
      <c r="BL13" s="470"/>
      <c r="BM13" s="471"/>
      <c r="BN13" s="455">
        <v>61975</v>
      </c>
      <c r="BO13" s="456"/>
      <c r="BP13" s="456"/>
      <c r="BQ13" s="456"/>
      <c r="BR13" s="456"/>
      <c r="BS13" s="456"/>
      <c r="BT13" s="456"/>
      <c r="BU13" s="457"/>
      <c r="BV13" s="455">
        <v>117487</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6.4</v>
      </c>
      <c r="CU13" s="453"/>
      <c r="CV13" s="453"/>
      <c r="CW13" s="453"/>
      <c r="CX13" s="453"/>
      <c r="CY13" s="453"/>
      <c r="CZ13" s="453"/>
      <c r="DA13" s="454"/>
      <c r="DB13" s="452">
        <v>5.7</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10863</v>
      </c>
      <c r="S14" s="543"/>
      <c r="T14" s="543"/>
      <c r="U14" s="543"/>
      <c r="V14" s="544"/>
      <c r="W14" s="546"/>
      <c r="X14" s="444"/>
      <c r="Y14" s="444"/>
      <c r="Z14" s="444"/>
      <c r="AA14" s="444"/>
      <c r="AB14" s="445"/>
      <c r="AC14" s="535">
        <v>2.6</v>
      </c>
      <c r="AD14" s="536"/>
      <c r="AE14" s="536"/>
      <c r="AF14" s="536"/>
      <c r="AG14" s="537"/>
      <c r="AH14" s="535">
        <v>2.5</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10688</v>
      </c>
      <c r="S15" s="543"/>
      <c r="T15" s="543"/>
      <c r="U15" s="543"/>
      <c r="V15" s="544"/>
      <c r="W15" s="545" t="s">
        <v>137</v>
      </c>
      <c r="X15" s="441"/>
      <c r="Y15" s="441"/>
      <c r="Z15" s="441"/>
      <c r="AA15" s="441"/>
      <c r="AB15" s="442"/>
      <c r="AC15" s="408">
        <v>1502</v>
      </c>
      <c r="AD15" s="409"/>
      <c r="AE15" s="409"/>
      <c r="AF15" s="409"/>
      <c r="AG15" s="410"/>
      <c r="AH15" s="408">
        <v>1736</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1387408</v>
      </c>
      <c r="BO15" s="485"/>
      <c r="BP15" s="485"/>
      <c r="BQ15" s="485"/>
      <c r="BR15" s="485"/>
      <c r="BS15" s="485"/>
      <c r="BT15" s="485"/>
      <c r="BU15" s="486"/>
      <c r="BV15" s="484">
        <v>1365338</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28.6</v>
      </c>
      <c r="AD16" s="536"/>
      <c r="AE16" s="536"/>
      <c r="AF16" s="536"/>
      <c r="AG16" s="537"/>
      <c r="AH16" s="535">
        <v>30.5</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3061772</v>
      </c>
      <c r="BO16" s="456"/>
      <c r="BP16" s="456"/>
      <c r="BQ16" s="456"/>
      <c r="BR16" s="456"/>
      <c r="BS16" s="456"/>
      <c r="BT16" s="456"/>
      <c r="BU16" s="457"/>
      <c r="BV16" s="455">
        <v>2966493</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3606</v>
      </c>
      <c r="AD17" s="409"/>
      <c r="AE17" s="409"/>
      <c r="AF17" s="409"/>
      <c r="AG17" s="410"/>
      <c r="AH17" s="408">
        <v>3810</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1744279</v>
      </c>
      <c r="BO17" s="456"/>
      <c r="BP17" s="456"/>
      <c r="BQ17" s="456"/>
      <c r="BR17" s="456"/>
      <c r="BS17" s="456"/>
      <c r="BT17" s="456"/>
      <c r="BU17" s="457"/>
      <c r="BV17" s="455">
        <v>1714375</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40.39</v>
      </c>
      <c r="M18" s="508"/>
      <c r="N18" s="508"/>
      <c r="O18" s="508"/>
      <c r="P18" s="508"/>
      <c r="Q18" s="508"/>
      <c r="R18" s="509"/>
      <c r="S18" s="509"/>
      <c r="T18" s="509"/>
      <c r="U18" s="509"/>
      <c r="V18" s="510"/>
      <c r="W18" s="526"/>
      <c r="X18" s="527"/>
      <c r="Y18" s="527"/>
      <c r="Z18" s="527"/>
      <c r="AA18" s="527"/>
      <c r="AB18" s="551"/>
      <c r="AC18" s="425">
        <v>68.8</v>
      </c>
      <c r="AD18" s="426"/>
      <c r="AE18" s="426"/>
      <c r="AF18" s="426"/>
      <c r="AG18" s="511"/>
      <c r="AH18" s="425">
        <v>67</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3143151</v>
      </c>
      <c r="BO18" s="456"/>
      <c r="BP18" s="456"/>
      <c r="BQ18" s="456"/>
      <c r="BR18" s="456"/>
      <c r="BS18" s="456"/>
      <c r="BT18" s="456"/>
      <c r="BU18" s="457"/>
      <c r="BV18" s="455">
        <v>3035797</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273</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4168389</v>
      </c>
      <c r="BO19" s="456"/>
      <c r="BP19" s="456"/>
      <c r="BQ19" s="456"/>
      <c r="BR19" s="456"/>
      <c r="BS19" s="456"/>
      <c r="BT19" s="456"/>
      <c r="BU19" s="457"/>
      <c r="BV19" s="455">
        <v>4318442</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4587</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2659806</v>
      </c>
      <c r="BO22" s="485"/>
      <c r="BP22" s="485"/>
      <c r="BQ22" s="485"/>
      <c r="BR22" s="485"/>
      <c r="BS22" s="485"/>
      <c r="BT22" s="485"/>
      <c r="BU22" s="486"/>
      <c r="BV22" s="484">
        <v>2858507</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2432151</v>
      </c>
      <c r="BO23" s="456"/>
      <c r="BP23" s="456"/>
      <c r="BQ23" s="456"/>
      <c r="BR23" s="456"/>
      <c r="BS23" s="456"/>
      <c r="BT23" s="456"/>
      <c r="BU23" s="457"/>
      <c r="BV23" s="455">
        <v>2567420</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5131</v>
      </c>
      <c r="R24" s="409"/>
      <c r="S24" s="409"/>
      <c r="T24" s="409"/>
      <c r="U24" s="409"/>
      <c r="V24" s="410"/>
      <c r="W24" s="498"/>
      <c r="X24" s="435"/>
      <c r="Y24" s="436"/>
      <c r="Z24" s="411" t="s">
        <v>162</v>
      </c>
      <c r="AA24" s="412"/>
      <c r="AB24" s="412"/>
      <c r="AC24" s="412"/>
      <c r="AD24" s="412"/>
      <c r="AE24" s="412"/>
      <c r="AF24" s="412"/>
      <c r="AG24" s="413"/>
      <c r="AH24" s="408">
        <v>98</v>
      </c>
      <c r="AI24" s="409"/>
      <c r="AJ24" s="409"/>
      <c r="AK24" s="409"/>
      <c r="AL24" s="410"/>
      <c r="AM24" s="408">
        <v>296842</v>
      </c>
      <c r="AN24" s="409"/>
      <c r="AO24" s="409"/>
      <c r="AP24" s="409"/>
      <c r="AQ24" s="409"/>
      <c r="AR24" s="410"/>
      <c r="AS24" s="408">
        <v>3029</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733294</v>
      </c>
      <c r="BO24" s="456"/>
      <c r="BP24" s="456"/>
      <c r="BQ24" s="456"/>
      <c r="BR24" s="456"/>
      <c r="BS24" s="456"/>
      <c r="BT24" s="456"/>
      <c r="BU24" s="457"/>
      <c r="BV24" s="455">
        <v>731013</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6160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t="s">
        <v>122</v>
      </c>
      <c r="BO25" s="485"/>
      <c r="BP25" s="485"/>
      <c r="BQ25" s="485"/>
      <c r="BR25" s="485"/>
      <c r="BS25" s="485"/>
      <c r="BT25" s="485"/>
      <c r="BU25" s="486"/>
      <c r="BV25" s="484" t="s">
        <v>122</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5900</v>
      </c>
      <c r="R26" s="409"/>
      <c r="S26" s="409"/>
      <c r="T26" s="409"/>
      <c r="U26" s="409"/>
      <c r="V26" s="410"/>
      <c r="W26" s="498"/>
      <c r="X26" s="435"/>
      <c r="Y26" s="436"/>
      <c r="Z26" s="411" t="s">
        <v>168</v>
      </c>
      <c r="AA26" s="466"/>
      <c r="AB26" s="466"/>
      <c r="AC26" s="466"/>
      <c r="AD26" s="466"/>
      <c r="AE26" s="466"/>
      <c r="AF26" s="466"/>
      <c r="AG26" s="467"/>
      <c r="AH26" s="408" t="s">
        <v>122</v>
      </c>
      <c r="AI26" s="409"/>
      <c r="AJ26" s="409"/>
      <c r="AK26" s="409"/>
      <c r="AL26" s="410"/>
      <c r="AM26" s="408" t="s">
        <v>122</v>
      </c>
      <c r="AN26" s="409"/>
      <c r="AO26" s="409"/>
      <c r="AP26" s="409"/>
      <c r="AQ26" s="409"/>
      <c r="AR26" s="410"/>
      <c r="AS26" s="408" t="s">
        <v>122</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2970</v>
      </c>
      <c r="R27" s="409"/>
      <c r="S27" s="409"/>
      <c r="T27" s="409"/>
      <c r="U27" s="409"/>
      <c r="V27" s="410"/>
      <c r="W27" s="498"/>
      <c r="X27" s="435"/>
      <c r="Y27" s="436"/>
      <c r="Z27" s="411" t="s">
        <v>171</v>
      </c>
      <c r="AA27" s="412"/>
      <c r="AB27" s="412"/>
      <c r="AC27" s="412"/>
      <c r="AD27" s="412"/>
      <c r="AE27" s="412"/>
      <c r="AF27" s="412"/>
      <c r="AG27" s="413"/>
      <c r="AH27" s="408">
        <v>2</v>
      </c>
      <c r="AI27" s="409"/>
      <c r="AJ27" s="409"/>
      <c r="AK27" s="409"/>
      <c r="AL27" s="410"/>
      <c r="AM27" s="408" t="s">
        <v>172</v>
      </c>
      <c r="AN27" s="409"/>
      <c r="AO27" s="409"/>
      <c r="AP27" s="409"/>
      <c r="AQ27" s="409"/>
      <c r="AR27" s="410"/>
      <c r="AS27" s="408" t="s">
        <v>172</v>
      </c>
      <c r="AT27" s="409"/>
      <c r="AU27" s="409"/>
      <c r="AV27" s="409"/>
      <c r="AW27" s="409"/>
      <c r="AX27" s="468"/>
      <c r="AY27" s="492" t="s">
        <v>173</v>
      </c>
      <c r="AZ27" s="493"/>
      <c r="BA27" s="493"/>
      <c r="BB27" s="493"/>
      <c r="BC27" s="493"/>
      <c r="BD27" s="493"/>
      <c r="BE27" s="493"/>
      <c r="BF27" s="493"/>
      <c r="BG27" s="493"/>
      <c r="BH27" s="493"/>
      <c r="BI27" s="493"/>
      <c r="BJ27" s="493"/>
      <c r="BK27" s="493"/>
      <c r="BL27" s="493"/>
      <c r="BM27" s="494"/>
      <c r="BN27" s="489">
        <v>220000</v>
      </c>
      <c r="BO27" s="490"/>
      <c r="BP27" s="490"/>
      <c r="BQ27" s="490"/>
      <c r="BR27" s="490"/>
      <c r="BS27" s="490"/>
      <c r="BT27" s="490"/>
      <c r="BU27" s="491"/>
      <c r="BV27" s="489">
        <v>220000</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174</v>
      </c>
      <c r="F28" s="412"/>
      <c r="G28" s="412"/>
      <c r="H28" s="412"/>
      <c r="I28" s="412"/>
      <c r="J28" s="412"/>
      <c r="K28" s="413"/>
      <c r="L28" s="408">
        <v>1</v>
      </c>
      <c r="M28" s="409"/>
      <c r="N28" s="409"/>
      <c r="O28" s="409"/>
      <c r="P28" s="410"/>
      <c r="Q28" s="408">
        <v>2270</v>
      </c>
      <c r="R28" s="409"/>
      <c r="S28" s="409"/>
      <c r="T28" s="409"/>
      <c r="U28" s="409"/>
      <c r="V28" s="410"/>
      <c r="W28" s="498"/>
      <c r="X28" s="435"/>
      <c r="Y28" s="436"/>
      <c r="Z28" s="411" t="s">
        <v>175</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176</v>
      </c>
      <c r="AZ28" s="473"/>
      <c r="BA28" s="473"/>
      <c r="BB28" s="474"/>
      <c r="BC28" s="481" t="s">
        <v>46</v>
      </c>
      <c r="BD28" s="482"/>
      <c r="BE28" s="482"/>
      <c r="BF28" s="482"/>
      <c r="BG28" s="482"/>
      <c r="BH28" s="482"/>
      <c r="BI28" s="482"/>
      <c r="BJ28" s="482"/>
      <c r="BK28" s="482"/>
      <c r="BL28" s="482"/>
      <c r="BM28" s="483"/>
      <c r="BN28" s="484">
        <v>1095795</v>
      </c>
      <c r="BO28" s="485"/>
      <c r="BP28" s="485"/>
      <c r="BQ28" s="485"/>
      <c r="BR28" s="485"/>
      <c r="BS28" s="485"/>
      <c r="BT28" s="485"/>
      <c r="BU28" s="486"/>
      <c r="BV28" s="484">
        <v>904471</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177</v>
      </c>
      <c r="F29" s="412"/>
      <c r="G29" s="412"/>
      <c r="H29" s="412"/>
      <c r="I29" s="412"/>
      <c r="J29" s="412"/>
      <c r="K29" s="413"/>
      <c r="L29" s="408">
        <v>9</v>
      </c>
      <c r="M29" s="409"/>
      <c r="N29" s="409"/>
      <c r="O29" s="409"/>
      <c r="P29" s="410"/>
      <c r="Q29" s="408">
        <v>2140</v>
      </c>
      <c r="R29" s="409"/>
      <c r="S29" s="409"/>
      <c r="T29" s="409"/>
      <c r="U29" s="409"/>
      <c r="V29" s="410"/>
      <c r="W29" s="499"/>
      <c r="X29" s="500"/>
      <c r="Y29" s="501"/>
      <c r="Z29" s="411" t="s">
        <v>178</v>
      </c>
      <c r="AA29" s="412"/>
      <c r="AB29" s="412"/>
      <c r="AC29" s="412"/>
      <c r="AD29" s="412"/>
      <c r="AE29" s="412"/>
      <c r="AF29" s="412"/>
      <c r="AG29" s="413"/>
      <c r="AH29" s="408">
        <v>100</v>
      </c>
      <c r="AI29" s="409"/>
      <c r="AJ29" s="409"/>
      <c r="AK29" s="409"/>
      <c r="AL29" s="410"/>
      <c r="AM29" s="408">
        <v>304902</v>
      </c>
      <c r="AN29" s="409"/>
      <c r="AO29" s="409"/>
      <c r="AP29" s="409"/>
      <c r="AQ29" s="409"/>
      <c r="AR29" s="410"/>
      <c r="AS29" s="408">
        <v>3049</v>
      </c>
      <c r="AT29" s="409"/>
      <c r="AU29" s="409"/>
      <c r="AV29" s="409"/>
      <c r="AW29" s="409"/>
      <c r="AX29" s="468"/>
      <c r="AY29" s="475"/>
      <c r="AZ29" s="476"/>
      <c r="BA29" s="476"/>
      <c r="BB29" s="477"/>
      <c r="BC29" s="469" t="s">
        <v>179</v>
      </c>
      <c r="BD29" s="470"/>
      <c r="BE29" s="470"/>
      <c r="BF29" s="470"/>
      <c r="BG29" s="470"/>
      <c r="BH29" s="470"/>
      <c r="BI29" s="470"/>
      <c r="BJ29" s="470"/>
      <c r="BK29" s="470"/>
      <c r="BL29" s="470"/>
      <c r="BM29" s="471"/>
      <c r="BN29" s="455">
        <v>110460</v>
      </c>
      <c r="BO29" s="456"/>
      <c r="BP29" s="456"/>
      <c r="BQ29" s="456"/>
      <c r="BR29" s="456"/>
      <c r="BS29" s="456"/>
      <c r="BT29" s="456"/>
      <c r="BU29" s="457"/>
      <c r="BV29" s="455">
        <v>110454</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180</v>
      </c>
      <c r="X30" s="423"/>
      <c r="Y30" s="423"/>
      <c r="Z30" s="423"/>
      <c r="AA30" s="423"/>
      <c r="AB30" s="423"/>
      <c r="AC30" s="423"/>
      <c r="AD30" s="423"/>
      <c r="AE30" s="423"/>
      <c r="AF30" s="423"/>
      <c r="AG30" s="424"/>
      <c r="AH30" s="425">
        <v>97</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1378687</v>
      </c>
      <c r="BO30" s="490"/>
      <c r="BP30" s="490"/>
      <c r="BQ30" s="490"/>
      <c r="BR30" s="490"/>
      <c r="BS30" s="490"/>
      <c r="BT30" s="490"/>
      <c r="BU30" s="491"/>
      <c r="BV30" s="489">
        <v>1318419</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181</v>
      </c>
      <c r="D32" s="414"/>
      <c r="E32" s="414"/>
      <c r="F32" s="414"/>
      <c r="G32" s="414"/>
      <c r="H32" s="414"/>
      <c r="I32" s="414"/>
      <c r="J32" s="414"/>
      <c r="K32" s="414"/>
      <c r="L32" s="414"/>
      <c r="M32" s="414"/>
      <c r="N32" s="414"/>
      <c r="O32" s="414"/>
      <c r="P32" s="414"/>
      <c r="Q32" s="414"/>
      <c r="R32" s="414"/>
      <c r="S32" s="414"/>
      <c r="U32" s="415" t="s">
        <v>182</v>
      </c>
      <c r="V32" s="415"/>
      <c r="W32" s="415"/>
      <c r="X32" s="415"/>
      <c r="Y32" s="415"/>
      <c r="Z32" s="415"/>
      <c r="AA32" s="415"/>
      <c r="AB32" s="415"/>
      <c r="AC32" s="415"/>
      <c r="AD32" s="415"/>
      <c r="AE32" s="415"/>
      <c r="AF32" s="415"/>
      <c r="AG32" s="415"/>
      <c r="AH32" s="415"/>
      <c r="AI32" s="415"/>
      <c r="AJ32" s="415"/>
      <c r="AK32" s="415"/>
      <c r="AM32" s="415" t="s">
        <v>183</v>
      </c>
      <c r="AN32" s="415"/>
      <c r="AO32" s="415"/>
      <c r="AP32" s="415"/>
      <c r="AQ32" s="415"/>
      <c r="AR32" s="415"/>
      <c r="AS32" s="415"/>
      <c r="AT32" s="415"/>
      <c r="AU32" s="415"/>
      <c r="AV32" s="415"/>
      <c r="AW32" s="415"/>
      <c r="AX32" s="415"/>
      <c r="AY32" s="415"/>
      <c r="AZ32" s="415"/>
      <c r="BA32" s="415"/>
      <c r="BB32" s="415"/>
      <c r="BC32" s="415"/>
      <c r="BE32" s="415" t="s">
        <v>184</v>
      </c>
      <c r="BF32" s="415"/>
      <c r="BG32" s="415"/>
      <c r="BH32" s="415"/>
      <c r="BI32" s="415"/>
      <c r="BJ32" s="415"/>
      <c r="BK32" s="415"/>
      <c r="BL32" s="415"/>
      <c r="BM32" s="415"/>
      <c r="BN32" s="415"/>
      <c r="BO32" s="415"/>
      <c r="BP32" s="415"/>
      <c r="BQ32" s="415"/>
      <c r="BR32" s="415"/>
      <c r="BS32" s="415"/>
      <c r="BT32" s="415"/>
      <c r="BU32" s="415"/>
      <c r="BW32" s="415" t="s">
        <v>185</v>
      </c>
      <c r="BX32" s="415"/>
      <c r="BY32" s="415"/>
      <c r="BZ32" s="415"/>
      <c r="CA32" s="415"/>
      <c r="CB32" s="415"/>
      <c r="CC32" s="415"/>
      <c r="CD32" s="415"/>
      <c r="CE32" s="415"/>
      <c r="CF32" s="415"/>
      <c r="CG32" s="415"/>
      <c r="CH32" s="415"/>
      <c r="CI32" s="415"/>
      <c r="CJ32" s="415"/>
      <c r="CK32" s="415"/>
      <c r="CL32" s="415"/>
      <c r="CM32" s="415"/>
      <c r="CO32" s="415" t="s">
        <v>186</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187</v>
      </c>
      <c r="D33" s="407"/>
      <c r="E33" s="406" t="s">
        <v>188</v>
      </c>
      <c r="F33" s="406"/>
      <c r="G33" s="406"/>
      <c r="H33" s="406"/>
      <c r="I33" s="406"/>
      <c r="J33" s="406"/>
      <c r="K33" s="406"/>
      <c r="L33" s="406"/>
      <c r="M33" s="406"/>
      <c r="N33" s="406"/>
      <c r="O33" s="406"/>
      <c r="P33" s="406"/>
      <c r="Q33" s="406"/>
      <c r="R33" s="406"/>
      <c r="S33" s="406"/>
      <c r="T33" s="194"/>
      <c r="U33" s="407" t="s">
        <v>187</v>
      </c>
      <c r="V33" s="407"/>
      <c r="W33" s="406" t="s">
        <v>188</v>
      </c>
      <c r="X33" s="406"/>
      <c r="Y33" s="406"/>
      <c r="Z33" s="406"/>
      <c r="AA33" s="406"/>
      <c r="AB33" s="406"/>
      <c r="AC33" s="406"/>
      <c r="AD33" s="406"/>
      <c r="AE33" s="406"/>
      <c r="AF33" s="406"/>
      <c r="AG33" s="406"/>
      <c r="AH33" s="406"/>
      <c r="AI33" s="406"/>
      <c r="AJ33" s="406"/>
      <c r="AK33" s="406"/>
      <c r="AL33" s="194"/>
      <c r="AM33" s="407" t="s">
        <v>187</v>
      </c>
      <c r="AN33" s="407"/>
      <c r="AO33" s="406" t="s">
        <v>188</v>
      </c>
      <c r="AP33" s="406"/>
      <c r="AQ33" s="406"/>
      <c r="AR33" s="406"/>
      <c r="AS33" s="406"/>
      <c r="AT33" s="406"/>
      <c r="AU33" s="406"/>
      <c r="AV33" s="406"/>
      <c r="AW33" s="406"/>
      <c r="AX33" s="406"/>
      <c r="AY33" s="406"/>
      <c r="AZ33" s="406"/>
      <c r="BA33" s="406"/>
      <c r="BB33" s="406"/>
      <c r="BC33" s="406"/>
      <c r="BD33" s="195"/>
      <c r="BE33" s="406" t="s">
        <v>189</v>
      </c>
      <c r="BF33" s="406"/>
      <c r="BG33" s="406" t="s">
        <v>190</v>
      </c>
      <c r="BH33" s="406"/>
      <c r="BI33" s="406"/>
      <c r="BJ33" s="406"/>
      <c r="BK33" s="406"/>
      <c r="BL33" s="406"/>
      <c r="BM33" s="406"/>
      <c r="BN33" s="406"/>
      <c r="BO33" s="406"/>
      <c r="BP33" s="406"/>
      <c r="BQ33" s="406"/>
      <c r="BR33" s="406"/>
      <c r="BS33" s="406"/>
      <c r="BT33" s="406"/>
      <c r="BU33" s="406"/>
      <c r="BV33" s="195"/>
      <c r="BW33" s="407" t="s">
        <v>189</v>
      </c>
      <c r="BX33" s="407"/>
      <c r="BY33" s="406" t="s">
        <v>191</v>
      </c>
      <c r="BZ33" s="406"/>
      <c r="CA33" s="406"/>
      <c r="CB33" s="406"/>
      <c r="CC33" s="406"/>
      <c r="CD33" s="406"/>
      <c r="CE33" s="406"/>
      <c r="CF33" s="406"/>
      <c r="CG33" s="406"/>
      <c r="CH33" s="406"/>
      <c r="CI33" s="406"/>
      <c r="CJ33" s="406"/>
      <c r="CK33" s="406"/>
      <c r="CL33" s="406"/>
      <c r="CM33" s="406"/>
      <c r="CN33" s="194"/>
      <c r="CO33" s="407" t="s">
        <v>187</v>
      </c>
      <c r="CP33" s="407"/>
      <c r="CQ33" s="406" t="s">
        <v>192</v>
      </c>
      <c r="CR33" s="406"/>
      <c r="CS33" s="406"/>
      <c r="CT33" s="406"/>
      <c r="CU33" s="406"/>
      <c r="CV33" s="406"/>
      <c r="CW33" s="406"/>
      <c r="CX33" s="406"/>
      <c r="CY33" s="406"/>
      <c r="CZ33" s="406"/>
      <c r="DA33" s="406"/>
      <c r="DB33" s="406"/>
      <c r="DC33" s="406"/>
      <c r="DD33" s="406"/>
      <c r="DE33" s="406"/>
      <c r="DF33" s="194"/>
      <c r="DG33" s="405" t="s">
        <v>193</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3</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6</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8</v>
      </c>
      <c r="BX34" s="403"/>
      <c r="BY34" s="404" t="str">
        <f>IF('各会計、関係団体の財政状況及び健全化判断比率'!B68="","",'各会計、関係団体の財政状況及び健全化判断比率'!B68)</f>
        <v>坂戸地区衛生組合</v>
      </c>
      <c r="BZ34" s="404"/>
      <c r="CA34" s="404"/>
      <c r="CB34" s="404"/>
      <c r="CC34" s="404"/>
      <c r="CD34" s="404"/>
      <c r="CE34" s="404"/>
      <c r="CF34" s="404"/>
      <c r="CG34" s="404"/>
      <c r="CH34" s="404"/>
      <c r="CI34" s="404"/>
      <c r="CJ34" s="404"/>
      <c r="CK34" s="404"/>
      <c r="CL34" s="404"/>
      <c r="CM34" s="404"/>
      <c r="CN34" s="169"/>
      <c r="CO34" s="403">
        <f>IF(CQ34="","",MAX(C34:D43,U34:V43,AM34:AN43,BE34:BF43,BW34:BX43)+1)</f>
        <v>18</v>
      </c>
      <c r="CP34" s="403"/>
      <c r="CQ34" s="404" t="str">
        <f>IF('各会計、関係団体の財政状況及び健全化判断比率'!BS7="","",'各会計、関係団体の財政状況及び健全化判断比率'!BS7)</f>
        <v>㈱越生特産物加工研究所</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越生町、毛呂山町外４組合公平委員会特別会計</v>
      </c>
      <c r="F35" s="404"/>
      <c r="G35" s="404"/>
      <c r="H35" s="404"/>
      <c r="I35" s="404"/>
      <c r="J35" s="404"/>
      <c r="K35" s="404"/>
      <c r="L35" s="404"/>
      <c r="M35" s="404"/>
      <c r="N35" s="404"/>
      <c r="O35" s="404"/>
      <c r="P35" s="404"/>
      <c r="Q35" s="404"/>
      <c r="R35" s="404"/>
      <c r="S35" s="404"/>
      <c r="T35" s="169"/>
      <c r="U35" s="403">
        <f>IF(W35="","",U34+1)</f>
        <v>4</v>
      </c>
      <c r="V35" s="403"/>
      <c r="W35" s="404" t="str">
        <f>IF('各会計、関係団体の財政状況及び健全化判断比率'!B29="","",'各会計、関係団体の財政状況及び健全化判断比率'!B29)</f>
        <v>介護保険事業特別会計</v>
      </c>
      <c r="X35" s="404"/>
      <c r="Y35" s="404"/>
      <c r="Z35" s="404"/>
      <c r="AA35" s="404"/>
      <c r="AB35" s="404"/>
      <c r="AC35" s="404"/>
      <c r="AD35" s="404"/>
      <c r="AE35" s="404"/>
      <c r="AF35" s="404"/>
      <c r="AG35" s="404"/>
      <c r="AH35" s="404"/>
      <c r="AI35" s="404"/>
      <c r="AJ35" s="404"/>
      <c r="AK35" s="404"/>
      <c r="AL35" s="169"/>
      <c r="AM35" s="403">
        <f t="shared" ref="AM35:AM43" si="0">IF(AO35="","",AM34+1)</f>
        <v>7</v>
      </c>
      <c r="AN35" s="403"/>
      <c r="AO35" s="404" t="str">
        <f>IF('各会計、関係団体の財政状況及び健全化判断比率'!B32="","",'各会計、関係団体の財政状況及び健全化判断比率'!B32)</f>
        <v>農業集落排水事業特別会計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9</v>
      </c>
      <c r="BX35" s="403"/>
      <c r="BY35" s="404" t="str">
        <f>IF('各会計、関係団体の財政状況及び健全化判断比率'!B69="","",'各会計、関係団体の財政状況及び健全化判断比率'!B69)</f>
        <v>埼玉西部環境保全組合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5</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10</v>
      </c>
      <c r="BX36" s="403"/>
      <c r="BY36" s="404" t="str">
        <f>IF('各会計、関係団体の財政状況及び健全化判断比率'!B70="","",'各会計、関係団体の財政状況及び健全化判断比率'!B70)</f>
        <v>広域静苑組合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11</v>
      </c>
      <c r="BX37" s="403"/>
      <c r="BY37" s="404" t="str">
        <f>IF('各会計、関係団体の財政状況及び健全化判断比率'!B71="","",'各会計、関係団体の財政状況及び健全化判断比率'!B71)</f>
        <v>西入間広域消防組合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12</v>
      </c>
      <c r="BX38" s="403"/>
      <c r="BY38" s="404" t="str">
        <f>IF('各会計、関係団体の財政状況及び健全化判断比率'!B72="","",'各会計、関係団体の財政状況及び健全化判断比率'!B72)</f>
        <v>毛呂山・越生・鳩山公共下水道組合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13</v>
      </c>
      <c r="BX39" s="403"/>
      <c r="BY39" s="404" t="str">
        <f>IF('各会計、関係団体の財政状況及び健全化判断比率'!B73="","",'各会計、関係団体の財政状況及び健全化判断比率'!B73)</f>
        <v>埼玉県後期高齢者医療広域連合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14</v>
      </c>
      <c r="BX40" s="403"/>
      <c r="BY40" s="404" t="str">
        <f>IF('各会計、関係団体の財政状況及び健全化判断比率'!B74="","",'各会計、関係団体の財政状況及び健全化判断比率'!B74)</f>
        <v>埼玉県後期高齢者医療広域連合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15</v>
      </c>
      <c r="BX41" s="403"/>
      <c r="BY41" s="404" t="str">
        <f>IF('各会計、関係団体の財政状況及び健全化判断比率'!B75="","",'各会計、関係団体の財政状況及び健全化判断比率'!B75)</f>
        <v>埼玉県市町村総合事務組合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16</v>
      </c>
      <c r="BX42" s="403"/>
      <c r="BY42" s="404" t="str">
        <f>IF('各会計、関係団体の財政状況及び健全化判断比率'!B76="","",'各会計、関係団体の財政状況及び健全化判断比率'!B76)</f>
        <v>埼玉県市町村総合事務組合</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f t="shared" si="2"/>
        <v>17</v>
      </c>
      <c r="BX43" s="403"/>
      <c r="BY43" s="404" t="str">
        <f>IF('各会計、関係団体の財政状況及び健全化判断比率'!B77="","",'各会計、関係団体の財政状況及び健全化判断比率'!B77)</f>
        <v>彩の国さいたま人づくり連合</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400" t="s">
        <v>195</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196</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197</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198</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199</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200</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201</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202</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uto2djC2zIsv2KSgzG5UKMUAvWYLGlHw9hDT3LG9dX2wgZmu0mtT3TAN7VTu7qPq1R+Aa81bubPYMZ3iI7+rGw==" saltValue="u38mGlV/EsAe24+qXJyTZ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203</v>
      </c>
      <c r="DI1" s="754"/>
      <c r="DJ1" s="754"/>
      <c r="DK1" s="754"/>
      <c r="DL1" s="754"/>
      <c r="DM1" s="754"/>
      <c r="DN1" s="755"/>
      <c r="DO1" s="202"/>
      <c r="DP1" s="753" t="s">
        <v>204</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206</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207</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208</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209</v>
      </c>
      <c r="S4" s="710"/>
      <c r="T4" s="710"/>
      <c r="U4" s="710"/>
      <c r="V4" s="710"/>
      <c r="W4" s="710"/>
      <c r="X4" s="710"/>
      <c r="Y4" s="711"/>
      <c r="Z4" s="709" t="s">
        <v>210</v>
      </c>
      <c r="AA4" s="710"/>
      <c r="AB4" s="710"/>
      <c r="AC4" s="711"/>
      <c r="AD4" s="709" t="s">
        <v>211</v>
      </c>
      <c r="AE4" s="710"/>
      <c r="AF4" s="710"/>
      <c r="AG4" s="710"/>
      <c r="AH4" s="710"/>
      <c r="AI4" s="710"/>
      <c r="AJ4" s="710"/>
      <c r="AK4" s="711"/>
      <c r="AL4" s="709" t="s">
        <v>210</v>
      </c>
      <c r="AM4" s="710"/>
      <c r="AN4" s="710"/>
      <c r="AO4" s="711"/>
      <c r="AP4" s="756" t="s">
        <v>212</v>
      </c>
      <c r="AQ4" s="756"/>
      <c r="AR4" s="756"/>
      <c r="AS4" s="756"/>
      <c r="AT4" s="756"/>
      <c r="AU4" s="756"/>
      <c r="AV4" s="756"/>
      <c r="AW4" s="756"/>
      <c r="AX4" s="756"/>
      <c r="AY4" s="756"/>
      <c r="AZ4" s="756"/>
      <c r="BA4" s="756"/>
      <c r="BB4" s="756"/>
      <c r="BC4" s="756"/>
      <c r="BD4" s="756"/>
      <c r="BE4" s="756"/>
      <c r="BF4" s="756"/>
      <c r="BG4" s="756" t="s">
        <v>213</v>
      </c>
      <c r="BH4" s="756"/>
      <c r="BI4" s="756"/>
      <c r="BJ4" s="756"/>
      <c r="BK4" s="756"/>
      <c r="BL4" s="756"/>
      <c r="BM4" s="756"/>
      <c r="BN4" s="756"/>
      <c r="BO4" s="756" t="s">
        <v>210</v>
      </c>
      <c r="BP4" s="756"/>
      <c r="BQ4" s="756"/>
      <c r="BR4" s="756"/>
      <c r="BS4" s="756" t="s">
        <v>214</v>
      </c>
      <c r="BT4" s="756"/>
      <c r="BU4" s="756"/>
      <c r="BV4" s="756"/>
      <c r="BW4" s="756"/>
      <c r="BX4" s="756"/>
      <c r="BY4" s="756"/>
      <c r="BZ4" s="756"/>
      <c r="CA4" s="756"/>
      <c r="CB4" s="756"/>
      <c r="CD4" s="709" t="s">
        <v>215</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216</v>
      </c>
      <c r="C5" s="716"/>
      <c r="D5" s="716"/>
      <c r="E5" s="716"/>
      <c r="F5" s="716"/>
      <c r="G5" s="716"/>
      <c r="H5" s="716"/>
      <c r="I5" s="716"/>
      <c r="J5" s="716"/>
      <c r="K5" s="716"/>
      <c r="L5" s="716"/>
      <c r="M5" s="716"/>
      <c r="N5" s="716"/>
      <c r="O5" s="716"/>
      <c r="P5" s="716"/>
      <c r="Q5" s="717"/>
      <c r="R5" s="712">
        <v>1305980</v>
      </c>
      <c r="S5" s="713"/>
      <c r="T5" s="713"/>
      <c r="U5" s="713"/>
      <c r="V5" s="713"/>
      <c r="W5" s="713"/>
      <c r="X5" s="713"/>
      <c r="Y5" s="738"/>
      <c r="Z5" s="751">
        <v>24.6</v>
      </c>
      <c r="AA5" s="751"/>
      <c r="AB5" s="751"/>
      <c r="AC5" s="751"/>
      <c r="AD5" s="752">
        <v>1305980</v>
      </c>
      <c r="AE5" s="752"/>
      <c r="AF5" s="752"/>
      <c r="AG5" s="752"/>
      <c r="AH5" s="752"/>
      <c r="AI5" s="752"/>
      <c r="AJ5" s="752"/>
      <c r="AK5" s="752"/>
      <c r="AL5" s="739">
        <v>37.700000000000003</v>
      </c>
      <c r="AM5" s="721"/>
      <c r="AN5" s="721"/>
      <c r="AO5" s="740"/>
      <c r="AP5" s="715" t="s">
        <v>217</v>
      </c>
      <c r="AQ5" s="716"/>
      <c r="AR5" s="716"/>
      <c r="AS5" s="716"/>
      <c r="AT5" s="716"/>
      <c r="AU5" s="716"/>
      <c r="AV5" s="716"/>
      <c r="AW5" s="716"/>
      <c r="AX5" s="716"/>
      <c r="AY5" s="716"/>
      <c r="AZ5" s="716"/>
      <c r="BA5" s="716"/>
      <c r="BB5" s="716"/>
      <c r="BC5" s="716"/>
      <c r="BD5" s="716"/>
      <c r="BE5" s="716"/>
      <c r="BF5" s="717"/>
      <c r="BG5" s="657">
        <v>1302738</v>
      </c>
      <c r="BH5" s="658"/>
      <c r="BI5" s="658"/>
      <c r="BJ5" s="658"/>
      <c r="BK5" s="658"/>
      <c r="BL5" s="658"/>
      <c r="BM5" s="658"/>
      <c r="BN5" s="659"/>
      <c r="BO5" s="695">
        <v>99.8</v>
      </c>
      <c r="BP5" s="695"/>
      <c r="BQ5" s="695"/>
      <c r="BR5" s="695"/>
      <c r="BS5" s="696">
        <v>1700</v>
      </c>
      <c r="BT5" s="696"/>
      <c r="BU5" s="696"/>
      <c r="BV5" s="696"/>
      <c r="BW5" s="696"/>
      <c r="BX5" s="696"/>
      <c r="BY5" s="696"/>
      <c r="BZ5" s="696"/>
      <c r="CA5" s="696"/>
      <c r="CB5" s="731"/>
      <c r="CD5" s="709" t="s">
        <v>212</v>
      </c>
      <c r="CE5" s="710"/>
      <c r="CF5" s="710"/>
      <c r="CG5" s="710"/>
      <c r="CH5" s="710"/>
      <c r="CI5" s="710"/>
      <c r="CJ5" s="710"/>
      <c r="CK5" s="710"/>
      <c r="CL5" s="710"/>
      <c r="CM5" s="710"/>
      <c r="CN5" s="710"/>
      <c r="CO5" s="710"/>
      <c r="CP5" s="710"/>
      <c r="CQ5" s="711"/>
      <c r="CR5" s="709" t="s">
        <v>218</v>
      </c>
      <c r="CS5" s="710"/>
      <c r="CT5" s="710"/>
      <c r="CU5" s="710"/>
      <c r="CV5" s="710"/>
      <c r="CW5" s="710"/>
      <c r="CX5" s="710"/>
      <c r="CY5" s="711"/>
      <c r="CZ5" s="709" t="s">
        <v>210</v>
      </c>
      <c r="DA5" s="710"/>
      <c r="DB5" s="710"/>
      <c r="DC5" s="711"/>
      <c r="DD5" s="709" t="s">
        <v>219</v>
      </c>
      <c r="DE5" s="710"/>
      <c r="DF5" s="710"/>
      <c r="DG5" s="710"/>
      <c r="DH5" s="710"/>
      <c r="DI5" s="710"/>
      <c r="DJ5" s="710"/>
      <c r="DK5" s="710"/>
      <c r="DL5" s="710"/>
      <c r="DM5" s="710"/>
      <c r="DN5" s="710"/>
      <c r="DO5" s="710"/>
      <c r="DP5" s="711"/>
      <c r="DQ5" s="709" t="s">
        <v>220</v>
      </c>
      <c r="DR5" s="710"/>
      <c r="DS5" s="710"/>
      <c r="DT5" s="710"/>
      <c r="DU5" s="710"/>
      <c r="DV5" s="710"/>
      <c r="DW5" s="710"/>
      <c r="DX5" s="710"/>
      <c r="DY5" s="710"/>
      <c r="DZ5" s="710"/>
      <c r="EA5" s="710"/>
      <c r="EB5" s="710"/>
      <c r="EC5" s="711"/>
    </row>
    <row r="6" spans="2:143" ht="11.25" customHeight="1" x14ac:dyDescent="0.15">
      <c r="B6" s="654" t="s">
        <v>221</v>
      </c>
      <c r="C6" s="655"/>
      <c r="D6" s="655"/>
      <c r="E6" s="655"/>
      <c r="F6" s="655"/>
      <c r="G6" s="655"/>
      <c r="H6" s="655"/>
      <c r="I6" s="655"/>
      <c r="J6" s="655"/>
      <c r="K6" s="655"/>
      <c r="L6" s="655"/>
      <c r="M6" s="655"/>
      <c r="N6" s="655"/>
      <c r="O6" s="655"/>
      <c r="P6" s="655"/>
      <c r="Q6" s="656"/>
      <c r="R6" s="657">
        <v>55679</v>
      </c>
      <c r="S6" s="658"/>
      <c r="T6" s="658"/>
      <c r="U6" s="658"/>
      <c r="V6" s="658"/>
      <c r="W6" s="658"/>
      <c r="X6" s="658"/>
      <c r="Y6" s="659"/>
      <c r="Z6" s="695">
        <v>1</v>
      </c>
      <c r="AA6" s="695"/>
      <c r="AB6" s="695"/>
      <c r="AC6" s="695"/>
      <c r="AD6" s="696">
        <v>55679</v>
      </c>
      <c r="AE6" s="696"/>
      <c r="AF6" s="696"/>
      <c r="AG6" s="696"/>
      <c r="AH6" s="696"/>
      <c r="AI6" s="696"/>
      <c r="AJ6" s="696"/>
      <c r="AK6" s="696"/>
      <c r="AL6" s="660">
        <v>1.6</v>
      </c>
      <c r="AM6" s="661"/>
      <c r="AN6" s="661"/>
      <c r="AO6" s="697"/>
      <c r="AP6" s="654" t="s">
        <v>222</v>
      </c>
      <c r="AQ6" s="655"/>
      <c r="AR6" s="655"/>
      <c r="AS6" s="655"/>
      <c r="AT6" s="655"/>
      <c r="AU6" s="655"/>
      <c r="AV6" s="655"/>
      <c r="AW6" s="655"/>
      <c r="AX6" s="655"/>
      <c r="AY6" s="655"/>
      <c r="AZ6" s="655"/>
      <c r="BA6" s="655"/>
      <c r="BB6" s="655"/>
      <c r="BC6" s="655"/>
      <c r="BD6" s="655"/>
      <c r="BE6" s="655"/>
      <c r="BF6" s="656"/>
      <c r="BG6" s="657">
        <v>1302738</v>
      </c>
      <c r="BH6" s="658"/>
      <c r="BI6" s="658"/>
      <c r="BJ6" s="658"/>
      <c r="BK6" s="658"/>
      <c r="BL6" s="658"/>
      <c r="BM6" s="658"/>
      <c r="BN6" s="659"/>
      <c r="BO6" s="695">
        <v>99.8</v>
      </c>
      <c r="BP6" s="695"/>
      <c r="BQ6" s="695"/>
      <c r="BR6" s="695"/>
      <c r="BS6" s="696">
        <v>1700</v>
      </c>
      <c r="BT6" s="696"/>
      <c r="BU6" s="696"/>
      <c r="BV6" s="696"/>
      <c r="BW6" s="696"/>
      <c r="BX6" s="696"/>
      <c r="BY6" s="696"/>
      <c r="BZ6" s="696"/>
      <c r="CA6" s="696"/>
      <c r="CB6" s="731"/>
      <c r="CD6" s="715" t="s">
        <v>223</v>
      </c>
      <c r="CE6" s="716"/>
      <c r="CF6" s="716"/>
      <c r="CG6" s="716"/>
      <c r="CH6" s="716"/>
      <c r="CI6" s="716"/>
      <c r="CJ6" s="716"/>
      <c r="CK6" s="716"/>
      <c r="CL6" s="716"/>
      <c r="CM6" s="716"/>
      <c r="CN6" s="716"/>
      <c r="CO6" s="716"/>
      <c r="CP6" s="716"/>
      <c r="CQ6" s="717"/>
      <c r="CR6" s="657">
        <v>70855</v>
      </c>
      <c r="CS6" s="658"/>
      <c r="CT6" s="658"/>
      <c r="CU6" s="658"/>
      <c r="CV6" s="658"/>
      <c r="CW6" s="658"/>
      <c r="CX6" s="658"/>
      <c r="CY6" s="659"/>
      <c r="CZ6" s="739">
        <v>1.4</v>
      </c>
      <c r="DA6" s="721"/>
      <c r="DB6" s="721"/>
      <c r="DC6" s="741"/>
      <c r="DD6" s="663" t="s">
        <v>122</v>
      </c>
      <c r="DE6" s="658"/>
      <c r="DF6" s="658"/>
      <c r="DG6" s="658"/>
      <c r="DH6" s="658"/>
      <c r="DI6" s="658"/>
      <c r="DJ6" s="658"/>
      <c r="DK6" s="658"/>
      <c r="DL6" s="658"/>
      <c r="DM6" s="658"/>
      <c r="DN6" s="658"/>
      <c r="DO6" s="658"/>
      <c r="DP6" s="659"/>
      <c r="DQ6" s="663">
        <v>70855</v>
      </c>
      <c r="DR6" s="658"/>
      <c r="DS6" s="658"/>
      <c r="DT6" s="658"/>
      <c r="DU6" s="658"/>
      <c r="DV6" s="658"/>
      <c r="DW6" s="658"/>
      <c r="DX6" s="658"/>
      <c r="DY6" s="658"/>
      <c r="DZ6" s="658"/>
      <c r="EA6" s="658"/>
      <c r="EB6" s="658"/>
      <c r="EC6" s="694"/>
    </row>
    <row r="7" spans="2:143" ht="11.25" customHeight="1" x14ac:dyDescent="0.15">
      <c r="B7" s="654" t="s">
        <v>224</v>
      </c>
      <c r="C7" s="655"/>
      <c r="D7" s="655"/>
      <c r="E7" s="655"/>
      <c r="F7" s="655"/>
      <c r="G7" s="655"/>
      <c r="H7" s="655"/>
      <c r="I7" s="655"/>
      <c r="J7" s="655"/>
      <c r="K7" s="655"/>
      <c r="L7" s="655"/>
      <c r="M7" s="655"/>
      <c r="N7" s="655"/>
      <c r="O7" s="655"/>
      <c r="P7" s="655"/>
      <c r="Q7" s="656"/>
      <c r="R7" s="657">
        <v>627</v>
      </c>
      <c r="S7" s="658"/>
      <c r="T7" s="658"/>
      <c r="U7" s="658"/>
      <c r="V7" s="658"/>
      <c r="W7" s="658"/>
      <c r="X7" s="658"/>
      <c r="Y7" s="659"/>
      <c r="Z7" s="695">
        <v>0</v>
      </c>
      <c r="AA7" s="695"/>
      <c r="AB7" s="695"/>
      <c r="AC7" s="695"/>
      <c r="AD7" s="696">
        <v>627</v>
      </c>
      <c r="AE7" s="696"/>
      <c r="AF7" s="696"/>
      <c r="AG7" s="696"/>
      <c r="AH7" s="696"/>
      <c r="AI7" s="696"/>
      <c r="AJ7" s="696"/>
      <c r="AK7" s="696"/>
      <c r="AL7" s="660">
        <v>0</v>
      </c>
      <c r="AM7" s="661"/>
      <c r="AN7" s="661"/>
      <c r="AO7" s="697"/>
      <c r="AP7" s="654" t="s">
        <v>225</v>
      </c>
      <c r="AQ7" s="655"/>
      <c r="AR7" s="655"/>
      <c r="AS7" s="655"/>
      <c r="AT7" s="655"/>
      <c r="AU7" s="655"/>
      <c r="AV7" s="655"/>
      <c r="AW7" s="655"/>
      <c r="AX7" s="655"/>
      <c r="AY7" s="655"/>
      <c r="AZ7" s="655"/>
      <c r="BA7" s="655"/>
      <c r="BB7" s="655"/>
      <c r="BC7" s="655"/>
      <c r="BD7" s="655"/>
      <c r="BE7" s="655"/>
      <c r="BF7" s="656"/>
      <c r="BG7" s="657">
        <v>547023</v>
      </c>
      <c r="BH7" s="658"/>
      <c r="BI7" s="658"/>
      <c r="BJ7" s="658"/>
      <c r="BK7" s="658"/>
      <c r="BL7" s="658"/>
      <c r="BM7" s="658"/>
      <c r="BN7" s="659"/>
      <c r="BO7" s="695">
        <v>41.9</v>
      </c>
      <c r="BP7" s="695"/>
      <c r="BQ7" s="695"/>
      <c r="BR7" s="695"/>
      <c r="BS7" s="696">
        <v>1700</v>
      </c>
      <c r="BT7" s="696"/>
      <c r="BU7" s="696"/>
      <c r="BV7" s="696"/>
      <c r="BW7" s="696"/>
      <c r="BX7" s="696"/>
      <c r="BY7" s="696"/>
      <c r="BZ7" s="696"/>
      <c r="CA7" s="696"/>
      <c r="CB7" s="731"/>
      <c r="CD7" s="654" t="s">
        <v>226</v>
      </c>
      <c r="CE7" s="655"/>
      <c r="CF7" s="655"/>
      <c r="CG7" s="655"/>
      <c r="CH7" s="655"/>
      <c r="CI7" s="655"/>
      <c r="CJ7" s="655"/>
      <c r="CK7" s="655"/>
      <c r="CL7" s="655"/>
      <c r="CM7" s="655"/>
      <c r="CN7" s="655"/>
      <c r="CO7" s="655"/>
      <c r="CP7" s="655"/>
      <c r="CQ7" s="656"/>
      <c r="CR7" s="657">
        <v>900456</v>
      </c>
      <c r="CS7" s="658"/>
      <c r="CT7" s="658"/>
      <c r="CU7" s="658"/>
      <c r="CV7" s="658"/>
      <c r="CW7" s="658"/>
      <c r="CX7" s="658"/>
      <c r="CY7" s="659"/>
      <c r="CZ7" s="695">
        <v>18.2</v>
      </c>
      <c r="DA7" s="695"/>
      <c r="DB7" s="695"/>
      <c r="DC7" s="695"/>
      <c r="DD7" s="663" t="s">
        <v>122</v>
      </c>
      <c r="DE7" s="658"/>
      <c r="DF7" s="658"/>
      <c r="DG7" s="658"/>
      <c r="DH7" s="658"/>
      <c r="DI7" s="658"/>
      <c r="DJ7" s="658"/>
      <c r="DK7" s="658"/>
      <c r="DL7" s="658"/>
      <c r="DM7" s="658"/>
      <c r="DN7" s="658"/>
      <c r="DO7" s="658"/>
      <c r="DP7" s="659"/>
      <c r="DQ7" s="663">
        <v>754286</v>
      </c>
      <c r="DR7" s="658"/>
      <c r="DS7" s="658"/>
      <c r="DT7" s="658"/>
      <c r="DU7" s="658"/>
      <c r="DV7" s="658"/>
      <c r="DW7" s="658"/>
      <c r="DX7" s="658"/>
      <c r="DY7" s="658"/>
      <c r="DZ7" s="658"/>
      <c r="EA7" s="658"/>
      <c r="EB7" s="658"/>
      <c r="EC7" s="694"/>
    </row>
    <row r="8" spans="2:143" ht="11.25" customHeight="1" x14ac:dyDescent="0.15">
      <c r="B8" s="654" t="s">
        <v>227</v>
      </c>
      <c r="C8" s="655"/>
      <c r="D8" s="655"/>
      <c r="E8" s="655"/>
      <c r="F8" s="655"/>
      <c r="G8" s="655"/>
      <c r="H8" s="655"/>
      <c r="I8" s="655"/>
      <c r="J8" s="655"/>
      <c r="K8" s="655"/>
      <c r="L8" s="655"/>
      <c r="M8" s="655"/>
      <c r="N8" s="655"/>
      <c r="O8" s="655"/>
      <c r="P8" s="655"/>
      <c r="Q8" s="656"/>
      <c r="R8" s="657">
        <v>11884</v>
      </c>
      <c r="S8" s="658"/>
      <c r="T8" s="658"/>
      <c r="U8" s="658"/>
      <c r="V8" s="658"/>
      <c r="W8" s="658"/>
      <c r="X8" s="658"/>
      <c r="Y8" s="659"/>
      <c r="Z8" s="695">
        <v>0.2</v>
      </c>
      <c r="AA8" s="695"/>
      <c r="AB8" s="695"/>
      <c r="AC8" s="695"/>
      <c r="AD8" s="696">
        <v>11884</v>
      </c>
      <c r="AE8" s="696"/>
      <c r="AF8" s="696"/>
      <c r="AG8" s="696"/>
      <c r="AH8" s="696"/>
      <c r="AI8" s="696"/>
      <c r="AJ8" s="696"/>
      <c r="AK8" s="696"/>
      <c r="AL8" s="660">
        <v>0.3</v>
      </c>
      <c r="AM8" s="661"/>
      <c r="AN8" s="661"/>
      <c r="AO8" s="697"/>
      <c r="AP8" s="654" t="s">
        <v>228</v>
      </c>
      <c r="AQ8" s="655"/>
      <c r="AR8" s="655"/>
      <c r="AS8" s="655"/>
      <c r="AT8" s="655"/>
      <c r="AU8" s="655"/>
      <c r="AV8" s="655"/>
      <c r="AW8" s="655"/>
      <c r="AX8" s="655"/>
      <c r="AY8" s="655"/>
      <c r="AZ8" s="655"/>
      <c r="BA8" s="655"/>
      <c r="BB8" s="655"/>
      <c r="BC8" s="655"/>
      <c r="BD8" s="655"/>
      <c r="BE8" s="655"/>
      <c r="BF8" s="656"/>
      <c r="BG8" s="657">
        <v>17459</v>
      </c>
      <c r="BH8" s="658"/>
      <c r="BI8" s="658"/>
      <c r="BJ8" s="658"/>
      <c r="BK8" s="658"/>
      <c r="BL8" s="658"/>
      <c r="BM8" s="658"/>
      <c r="BN8" s="659"/>
      <c r="BO8" s="695">
        <v>1.3</v>
      </c>
      <c r="BP8" s="695"/>
      <c r="BQ8" s="695"/>
      <c r="BR8" s="695"/>
      <c r="BS8" s="696" t="s">
        <v>122</v>
      </c>
      <c r="BT8" s="696"/>
      <c r="BU8" s="696"/>
      <c r="BV8" s="696"/>
      <c r="BW8" s="696"/>
      <c r="BX8" s="696"/>
      <c r="BY8" s="696"/>
      <c r="BZ8" s="696"/>
      <c r="CA8" s="696"/>
      <c r="CB8" s="731"/>
      <c r="CD8" s="654" t="s">
        <v>229</v>
      </c>
      <c r="CE8" s="655"/>
      <c r="CF8" s="655"/>
      <c r="CG8" s="655"/>
      <c r="CH8" s="655"/>
      <c r="CI8" s="655"/>
      <c r="CJ8" s="655"/>
      <c r="CK8" s="655"/>
      <c r="CL8" s="655"/>
      <c r="CM8" s="655"/>
      <c r="CN8" s="655"/>
      <c r="CO8" s="655"/>
      <c r="CP8" s="655"/>
      <c r="CQ8" s="656"/>
      <c r="CR8" s="657">
        <v>1726993</v>
      </c>
      <c r="CS8" s="658"/>
      <c r="CT8" s="658"/>
      <c r="CU8" s="658"/>
      <c r="CV8" s="658"/>
      <c r="CW8" s="658"/>
      <c r="CX8" s="658"/>
      <c r="CY8" s="659"/>
      <c r="CZ8" s="695">
        <v>34.9</v>
      </c>
      <c r="DA8" s="695"/>
      <c r="DB8" s="695"/>
      <c r="DC8" s="695"/>
      <c r="DD8" s="663">
        <v>46</v>
      </c>
      <c r="DE8" s="658"/>
      <c r="DF8" s="658"/>
      <c r="DG8" s="658"/>
      <c r="DH8" s="658"/>
      <c r="DI8" s="658"/>
      <c r="DJ8" s="658"/>
      <c r="DK8" s="658"/>
      <c r="DL8" s="658"/>
      <c r="DM8" s="658"/>
      <c r="DN8" s="658"/>
      <c r="DO8" s="658"/>
      <c r="DP8" s="659"/>
      <c r="DQ8" s="663">
        <v>995692</v>
      </c>
      <c r="DR8" s="658"/>
      <c r="DS8" s="658"/>
      <c r="DT8" s="658"/>
      <c r="DU8" s="658"/>
      <c r="DV8" s="658"/>
      <c r="DW8" s="658"/>
      <c r="DX8" s="658"/>
      <c r="DY8" s="658"/>
      <c r="DZ8" s="658"/>
      <c r="EA8" s="658"/>
      <c r="EB8" s="658"/>
      <c r="EC8" s="694"/>
    </row>
    <row r="9" spans="2:143" ht="11.25" customHeight="1" x14ac:dyDescent="0.15">
      <c r="B9" s="654" t="s">
        <v>230</v>
      </c>
      <c r="C9" s="655"/>
      <c r="D9" s="655"/>
      <c r="E9" s="655"/>
      <c r="F9" s="655"/>
      <c r="G9" s="655"/>
      <c r="H9" s="655"/>
      <c r="I9" s="655"/>
      <c r="J9" s="655"/>
      <c r="K9" s="655"/>
      <c r="L9" s="655"/>
      <c r="M9" s="655"/>
      <c r="N9" s="655"/>
      <c r="O9" s="655"/>
      <c r="P9" s="655"/>
      <c r="Q9" s="656"/>
      <c r="R9" s="657">
        <v>17017</v>
      </c>
      <c r="S9" s="658"/>
      <c r="T9" s="658"/>
      <c r="U9" s="658"/>
      <c r="V9" s="658"/>
      <c r="W9" s="658"/>
      <c r="X9" s="658"/>
      <c r="Y9" s="659"/>
      <c r="Z9" s="695">
        <v>0.3</v>
      </c>
      <c r="AA9" s="695"/>
      <c r="AB9" s="695"/>
      <c r="AC9" s="695"/>
      <c r="AD9" s="696">
        <v>17017</v>
      </c>
      <c r="AE9" s="696"/>
      <c r="AF9" s="696"/>
      <c r="AG9" s="696"/>
      <c r="AH9" s="696"/>
      <c r="AI9" s="696"/>
      <c r="AJ9" s="696"/>
      <c r="AK9" s="696"/>
      <c r="AL9" s="660">
        <v>0.5</v>
      </c>
      <c r="AM9" s="661"/>
      <c r="AN9" s="661"/>
      <c r="AO9" s="697"/>
      <c r="AP9" s="654" t="s">
        <v>231</v>
      </c>
      <c r="AQ9" s="655"/>
      <c r="AR9" s="655"/>
      <c r="AS9" s="655"/>
      <c r="AT9" s="655"/>
      <c r="AU9" s="655"/>
      <c r="AV9" s="655"/>
      <c r="AW9" s="655"/>
      <c r="AX9" s="655"/>
      <c r="AY9" s="655"/>
      <c r="AZ9" s="655"/>
      <c r="BA9" s="655"/>
      <c r="BB9" s="655"/>
      <c r="BC9" s="655"/>
      <c r="BD9" s="655"/>
      <c r="BE9" s="655"/>
      <c r="BF9" s="656"/>
      <c r="BG9" s="657">
        <v>489198</v>
      </c>
      <c r="BH9" s="658"/>
      <c r="BI9" s="658"/>
      <c r="BJ9" s="658"/>
      <c r="BK9" s="658"/>
      <c r="BL9" s="658"/>
      <c r="BM9" s="658"/>
      <c r="BN9" s="659"/>
      <c r="BO9" s="695">
        <v>37.5</v>
      </c>
      <c r="BP9" s="695"/>
      <c r="BQ9" s="695"/>
      <c r="BR9" s="695"/>
      <c r="BS9" s="696" t="s">
        <v>122</v>
      </c>
      <c r="BT9" s="696"/>
      <c r="BU9" s="696"/>
      <c r="BV9" s="696"/>
      <c r="BW9" s="696"/>
      <c r="BX9" s="696"/>
      <c r="BY9" s="696"/>
      <c r="BZ9" s="696"/>
      <c r="CA9" s="696"/>
      <c r="CB9" s="731"/>
      <c r="CD9" s="654" t="s">
        <v>232</v>
      </c>
      <c r="CE9" s="655"/>
      <c r="CF9" s="655"/>
      <c r="CG9" s="655"/>
      <c r="CH9" s="655"/>
      <c r="CI9" s="655"/>
      <c r="CJ9" s="655"/>
      <c r="CK9" s="655"/>
      <c r="CL9" s="655"/>
      <c r="CM9" s="655"/>
      <c r="CN9" s="655"/>
      <c r="CO9" s="655"/>
      <c r="CP9" s="655"/>
      <c r="CQ9" s="656"/>
      <c r="CR9" s="657">
        <v>433845</v>
      </c>
      <c r="CS9" s="658"/>
      <c r="CT9" s="658"/>
      <c r="CU9" s="658"/>
      <c r="CV9" s="658"/>
      <c r="CW9" s="658"/>
      <c r="CX9" s="658"/>
      <c r="CY9" s="659"/>
      <c r="CZ9" s="695">
        <v>8.8000000000000007</v>
      </c>
      <c r="DA9" s="695"/>
      <c r="DB9" s="695"/>
      <c r="DC9" s="695"/>
      <c r="DD9" s="663">
        <v>652</v>
      </c>
      <c r="DE9" s="658"/>
      <c r="DF9" s="658"/>
      <c r="DG9" s="658"/>
      <c r="DH9" s="658"/>
      <c r="DI9" s="658"/>
      <c r="DJ9" s="658"/>
      <c r="DK9" s="658"/>
      <c r="DL9" s="658"/>
      <c r="DM9" s="658"/>
      <c r="DN9" s="658"/>
      <c r="DO9" s="658"/>
      <c r="DP9" s="659"/>
      <c r="DQ9" s="663">
        <v>395101</v>
      </c>
      <c r="DR9" s="658"/>
      <c r="DS9" s="658"/>
      <c r="DT9" s="658"/>
      <c r="DU9" s="658"/>
      <c r="DV9" s="658"/>
      <c r="DW9" s="658"/>
      <c r="DX9" s="658"/>
      <c r="DY9" s="658"/>
      <c r="DZ9" s="658"/>
      <c r="EA9" s="658"/>
      <c r="EB9" s="658"/>
      <c r="EC9" s="694"/>
    </row>
    <row r="10" spans="2:143" ht="11.25" customHeight="1" x14ac:dyDescent="0.15">
      <c r="B10" s="654" t="s">
        <v>233</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234</v>
      </c>
      <c r="AQ10" s="655"/>
      <c r="AR10" s="655"/>
      <c r="AS10" s="655"/>
      <c r="AT10" s="655"/>
      <c r="AU10" s="655"/>
      <c r="AV10" s="655"/>
      <c r="AW10" s="655"/>
      <c r="AX10" s="655"/>
      <c r="AY10" s="655"/>
      <c r="AZ10" s="655"/>
      <c r="BA10" s="655"/>
      <c r="BB10" s="655"/>
      <c r="BC10" s="655"/>
      <c r="BD10" s="655"/>
      <c r="BE10" s="655"/>
      <c r="BF10" s="656"/>
      <c r="BG10" s="657">
        <v>24428</v>
      </c>
      <c r="BH10" s="658"/>
      <c r="BI10" s="658"/>
      <c r="BJ10" s="658"/>
      <c r="BK10" s="658"/>
      <c r="BL10" s="658"/>
      <c r="BM10" s="658"/>
      <c r="BN10" s="659"/>
      <c r="BO10" s="695">
        <v>1.9</v>
      </c>
      <c r="BP10" s="695"/>
      <c r="BQ10" s="695"/>
      <c r="BR10" s="695"/>
      <c r="BS10" s="696" t="s">
        <v>122</v>
      </c>
      <c r="BT10" s="696"/>
      <c r="BU10" s="696"/>
      <c r="BV10" s="696"/>
      <c r="BW10" s="696"/>
      <c r="BX10" s="696"/>
      <c r="BY10" s="696"/>
      <c r="BZ10" s="696"/>
      <c r="CA10" s="696"/>
      <c r="CB10" s="731"/>
      <c r="CD10" s="654" t="s">
        <v>235</v>
      </c>
      <c r="CE10" s="655"/>
      <c r="CF10" s="655"/>
      <c r="CG10" s="655"/>
      <c r="CH10" s="655"/>
      <c r="CI10" s="655"/>
      <c r="CJ10" s="655"/>
      <c r="CK10" s="655"/>
      <c r="CL10" s="655"/>
      <c r="CM10" s="655"/>
      <c r="CN10" s="655"/>
      <c r="CO10" s="655"/>
      <c r="CP10" s="655"/>
      <c r="CQ10" s="656"/>
      <c r="CR10" s="657">
        <v>51</v>
      </c>
      <c r="CS10" s="658"/>
      <c r="CT10" s="658"/>
      <c r="CU10" s="658"/>
      <c r="CV10" s="658"/>
      <c r="CW10" s="658"/>
      <c r="CX10" s="658"/>
      <c r="CY10" s="659"/>
      <c r="CZ10" s="695">
        <v>0</v>
      </c>
      <c r="DA10" s="695"/>
      <c r="DB10" s="695"/>
      <c r="DC10" s="695"/>
      <c r="DD10" s="663" t="s">
        <v>122</v>
      </c>
      <c r="DE10" s="658"/>
      <c r="DF10" s="658"/>
      <c r="DG10" s="658"/>
      <c r="DH10" s="658"/>
      <c r="DI10" s="658"/>
      <c r="DJ10" s="658"/>
      <c r="DK10" s="658"/>
      <c r="DL10" s="658"/>
      <c r="DM10" s="658"/>
      <c r="DN10" s="658"/>
      <c r="DO10" s="658"/>
      <c r="DP10" s="659"/>
      <c r="DQ10" s="663">
        <v>51</v>
      </c>
      <c r="DR10" s="658"/>
      <c r="DS10" s="658"/>
      <c r="DT10" s="658"/>
      <c r="DU10" s="658"/>
      <c r="DV10" s="658"/>
      <c r="DW10" s="658"/>
      <c r="DX10" s="658"/>
      <c r="DY10" s="658"/>
      <c r="DZ10" s="658"/>
      <c r="EA10" s="658"/>
      <c r="EB10" s="658"/>
      <c r="EC10" s="694"/>
    </row>
    <row r="11" spans="2:143" ht="11.25" customHeight="1" x14ac:dyDescent="0.15">
      <c r="B11" s="654" t="s">
        <v>236</v>
      </c>
      <c r="C11" s="655"/>
      <c r="D11" s="655"/>
      <c r="E11" s="655"/>
      <c r="F11" s="655"/>
      <c r="G11" s="655"/>
      <c r="H11" s="655"/>
      <c r="I11" s="655"/>
      <c r="J11" s="655"/>
      <c r="K11" s="655"/>
      <c r="L11" s="655"/>
      <c r="M11" s="655"/>
      <c r="N11" s="655"/>
      <c r="O11" s="655"/>
      <c r="P11" s="655"/>
      <c r="Q11" s="656"/>
      <c r="R11" s="657">
        <v>255031</v>
      </c>
      <c r="S11" s="658"/>
      <c r="T11" s="658"/>
      <c r="U11" s="658"/>
      <c r="V11" s="658"/>
      <c r="W11" s="658"/>
      <c r="X11" s="658"/>
      <c r="Y11" s="659"/>
      <c r="Z11" s="660">
        <v>4.8</v>
      </c>
      <c r="AA11" s="661"/>
      <c r="AB11" s="661"/>
      <c r="AC11" s="662"/>
      <c r="AD11" s="663">
        <v>255031</v>
      </c>
      <c r="AE11" s="658"/>
      <c r="AF11" s="658"/>
      <c r="AG11" s="658"/>
      <c r="AH11" s="658"/>
      <c r="AI11" s="658"/>
      <c r="AJ11" s="658"/>
      <c r="AK11" s="659"/>
      <c r="AL11" s="660">
        <v>7.4</v>
      </c>
      <c r="AM11" s="661"/>
      <c r="AN11" s="661"/>
      <c r="AO11" s="697"/>
      <c r="AP11" s="654" t="s">
        <v>237</v>
      </c>
      <c r="AQ11" s="655"/>
      <c r="AR11" s="655"/>
      <c r="AS11" s="655"/>
      <c r="AT11" s="655"/>
      <c r="AU11" s="655"/>
      <c r="AV11" s="655"/>
      <c r="AW11" s="655"/>
      <c r="AX11" s="655"/>
      <c r="AY11" s="655"/>
      <c r="AZ11" s="655"/>
      <c r="BA11" s="655"/>
      <c r="BB11" s="655"/>
      <c r="BC11" s="655"/>
      <c r="BD11" s="655"/>
      <c r="BE11" s="655"/>
      <c r="BF11" s="656"/>
      <c r="BG11" s="657">
        <v>15938</v>
      </c>
      <c r="BH11" s="658"/>
      <c r="BI11" s="658"/>
      <c r="BJ11" s="658"/>
      <c r="BK11" s="658"/>
      <c r="BL11" s="658"/>
      <c r="BM11" s="658"/>
      <c r="BN11" s="659"/>
      <c r="BO11" s="695">
        <v>1.2</v>
      </c>
      <c r="BP11" s="695"/>
      <c r="BQ11" s="695"/>
      <c r="BR11" s="695"/>
      <c r="BS11" s="696">
        <v>1700</v>
      </c>
      <c r="BT11" s="696"/>
      <c r="BU11" s="696"/>
      <c r="BV11" s="696"/>
      <c r="BW11" s="696"/>
      <c r="BX11" s="696"/>
      <c r="BY11" s="696"/>
      <c r="BZ11" s="696"/>
      <c r="CA11" s="696"/>
      <c r="CB11" s="731"/>
      <c r="CD11" s="654" t="s">
        <v>238</v>
      </c>
      <c r="CE11" s="655"/>
      <c r="CF11" s="655"/>
      <c r="CG11" s="655"/>
      <c r="CH11" s="655"/>
      <c r="CI11" s="655"/>
      <c r="CJ11" s="655"/>
      <c r="CK11" s="655"/>
      <c r="CL11" s="655"/>
      <c r="CM11" s="655"/>
      <c r="CN11" s="655"/>
      <c r="CO11" s="655"/>
      <c r="CP11" s="655"/>
      <c r="CQ11" s="656"/>
      <c r="CR11" s="657">
        <v>126042</v>
      </c>
      <c r="CS11" s="658"/>
      <c r="CT11" s="658"/>
      <c r="CU11" s="658"/>
      <c r="CV11" s="658"/>
      <c r="CW11" s="658"/>
      <c r="CX11" s="658"/>
      <c r="CY11" s="659"/>
      <c r="CZ11" s="695">
        <v>2.5</v>
      </c>
      <c r="DA11" s="695"/>
      <c r="DB11" s="695"/>
      <c r="DC11" s="695"/>
      <c r="DD11" s="663">
        <v>3956</v>
      </c>
      <c r="DE11" s="658"/>
      <c r="DF11" s="658"/>
      <c r="DG11" s="658"/>
      <c r="DH11" s="658"/>
      <c r="DI11" s="658"/>
      <c r="DJ11" s="658"/>
      <c r="DK11" s="658"/>
      <c r="DL11" s="658"/>
      <c r="DM11" s="658"/>
      <c r="DN11" s="658"/>
      <c r="DO11" s="658"/>
      <c r="DP11" s="659"/>
      <c r="DQ11" s="663">
        <v>112230</v>
      </c>
      <c r="DR11" s="658"/>
      <c r="DS11" s="658"/>
      <c r="DT11" s="658"/>
      <c r="DU11" s="658"/>
      <c r="DV11" s="658"/>
      <c r="DW11" s="658"/>
      <c r="DX11" s="658"/>
      <c r="DY11" s="658"/>
      <c r="DZ11" s="658"/>
      <c r="EA11" s="658"/>
      <c r="EB11" s="658"/>
      <c r="EC11" s="694"/>
    </row>
    <row r="12" spans="2:143" ht="11.25" customHeight="1" x14ac:dyDescent="0.15">
      <c r="B12" s="654" t="s">
        <v>239</v>
      </c>
      <c r="C12" s="655"/>
      <c r="D12" s="655"/>
      <c r="E12" s="655"/>
      <c r="F12" s="655"/>
      <c r="G12" s="655"/>
      <c r="H12" s="655"/>
      <c r="I12" s="655"/>
      <c r="J12" s="655"/>
      <c r="K12" s="655"/>
      <c r="L12" s="655"/>
      <c r="M12" s="655"/>
      <c r="N12" s="655"/>
      <c r="O12" s="655"/>
      <c r="P12" s="655"/>
      <c r="Q12" s="656"/>
      <c r="R12" s="657">
        <v>51194</v>
      </c>
      <c r="S12" s="658"/>
      <c r="T12" s="658"/>
      <c r="U12" s="658"/>
      <c r="V12" s="658"/>
      <c r="W12" s="658"/>
      <c r="X12" s="658"/>
      <c r="Y12" s="659"/>
      <c r="Z12" s="695">
        <v>1</v>
      </c>
      <c r="AA12" s="695"/>
      <c r="AB12" s="695"/>
      <c r="AC12" s="695"/>
      <c r="AD12" s="696">
        <v>51194</v>
      </c>
      <c r="AE12" s="696"/>
      <c r="AF12" s="696"/>
      <c r="AG12" s="696"/>
      <c r="AH12" s="696"/>
      <c r="AI12" s="696"/>
      <c r="AJ12" s="696"/>
      <c r="AK12" s="696"/>
      <c r="AL12" s="660">
        <v>1.5</v>
      </c>
      <c r="AM12" s="661"/>
      <c r="AN12" s="661"/>
      <c r="AO12" s="697"/>
      <c r="AP12" s="654" t="s">
        <v>240</v>
      </c>
      <c r="AQ12" s="655"/>
      <c r="AR12" s="655"/>
      <c r="AS12" s="655"/>
      <c r="AT12" s="655"/>
      <c r="AU12" s="655"/>
      <c r="AV12" s="655"/>
      <c r="AW12" s="655"/>
      <c r="AX12" s="655"/>
      <c r="AY12" s="655"/>
      <c r="AZ12" s="655"/>
      <c r="BA12" s="655"/>
      <c r="BB12" s="655"/>
      <c r="BC12" s="655"/>
      <c r="BD12" s="655"/>
      <c r="BE12" s="655"/>
      <c r="BF12" s="656"/>
      <c r="BG12" s="657">
        <v>660598</v>
      </c>
      <c r="BH12" s="658"/>
      <c r="BI12" s="658"/>
      <c r="BJ12" s="658"/>
      <c r="BK12" s="658"/>
      <c r="BL12" s="658"/>
      <c r="BM12" s="658"/>
      <c r="BN12" s="659"/>
      <c r="BO12" s="695">
        <v>50.6</v>
      </c>
      <c r="BP12" s="695"/>
      <c r="BQ12" s="695"/>
      <c r="BR12" s="695"/>
      <c r="BS12" s="696" t="s">
        <v>122</v>
      </c>
      <c r="BT12" s="696"/>
      <c r="BU12" s="696"/>
      <c r="BV12" s="696"/>
      <c r="BW12" s="696"/>
      <c r="BX12" s="696"/>
      <c r="BY12" s="696"/>
      <c r="BZ12" s="696"/>
      <c r="CA12" s="696"/>
      <c r="CB12" s="731"/>
      <c r="CD12" s="654" t="s">
        <v>241</v>
      </c>
      <c r="CE12" s="655"/>
      <c r="CF12" s="655"/>
      <c r="CG12" s="655"/>
      <c r="CH12" s="655"/>
      <c r="CI12" s="655"/>
      <c r="CJ12" s="655"/>
      <c r="CK12" s="655"/>
      <c r="CL12" s="655"/>
      <c r="CM12" s="655"/>
      <c r="CN12" s="655"/>
      <c r="CO12" s="655"/>
      <c r="CP12" s="655"/>
      <c r="CQ12" s="656"/>
      <c r="CR12" s="657">
        <v>93576</v>
      </c>
      <c r="CS12" s="658"/>
      <c r="CT12" s="658"/>
      <c r="CU12" s="658"/>
      <c r="CV12" s="658"/>
      <c r="CW12" s="658"/>
      <c r="CX12" s="658"/>
      <c r="CY12" s="659"/>
      <c r="CZ12" s="695">
        <v>1.9</v>
      </c>
      <c r="DA12" s="695"/>
      <c r="DB12" s="695"/>
      <c r="DC12" s="695"/>
      <c r="DD12" s="663">
        <v>3300</v>
      </c>
      <c r="DE12" s="658"/>
      <c r="DF12" s="658"/>
      <c r="DG12" s="658"/>
      <c r="DH12" s="658"/>
      <c r="DI12" s="658"/>
      <c r="DJ12" s="658"/>
      <c r="DK12" s="658"/>
      <c r="DL12" s="658"/>
      <c r="DM12" s="658"/>
      <c r="DN12" s="658"/>
      <c r="DO12" s="658"/>
      <c r="DP12" s="659"/>
      <c r="DQ12" s="663">
        <v>90997</v>
      </c>
      <c r="DR12" s="658"/>
      <c r="DS12" s="658"/>
      <c r="DT12" s="658"/>
      <c r="DU12" s="658"/>
      <c r="DV12" s="658"/>
      <c r="DW12" s="658"/>
      <c r="DX12" s="658"/>
      <c r="DY12" s="658"/>
      <c r="DZ12" s="658"/>
      <c r="EA12" s="658"/>
      <c r="EB12" s="658"/>
      <c r="EC12" s="694"/>
    </row>
    <row r="13" spans="2:143" ht="11.25" customHeight="1" x14ac:dyDescent="0.15">
      <c r="B13" s="654" t="s">
        <v>242</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243</v>
      </c>
      <c r="AQ13" s="655"/>
      <c r="AR13" s="655"/>
      <c r="AS13" s="655"/>
      <c r="AT13" s="655"/>
      <c r="AU13" s="655"/>
      <c r="AV13" s="655"/>
      <c r="AW13" s="655"/>
      <c r="AX13" s="655"/>
      <c r="AY13" s="655"/>
      <c r="AZ13" s="655"/>
      <c r="BA13" s="655"/>
      <c r="BB13" s="655"/>
      <c r="BC13" s="655"/>
      <c r="BD13" s="655"/>
      <c r="BE13" s="655"/>
      <c r="BF13" s="656"/>
      <c r="BG13" s="657">
        <v>660268</v>
      </c>
      <c r="BH13" s="658"/>
      <c r="BI13" s="658"/>
      <c r="BJ13" s="658"/>
      <c r="BK13" s="658"/>
      <c r="BL13" s="658"/>
      <c r="BM13" s="658"/>
      <c r="BN13" s="659"/>
      <c r="BO13" s="695">
        <v>50.6</v>
      </c>
      <c r="BP13" s="695"/>
      <c r="BQ13" s="695"/>
      <c r="BR13" s="695"/>
      <c r="BS13" s="696" t="s">
        <v>122</v>
      </c>
      <c r="BT13" s="696"/>
      <c r="BU13" s="696"/>
      <c r="BV13" s="696"/>
      <c r="BW13" s="696"/>
      <c r="BX13" s="696"/>
      <c r="BY13" s="696"/>
      <c r="BZ13" s="696"/>
      <c r="CA13" s="696"/>
      <c r="CB13" s="731"/>
      <c r="CD13" s="654" t="s">
        <v>244</v>
      </c>
      <c r="CE13" s="655"/>
      <c r="CF13" s="655"/>
      <c r="CG13" s="655"/>
      <c r="CH13" s="655"/>
      <c r="CI13" s="655"/>
      <c r="CJ13" s="655"/>
      <c r="CK13" s="655"/>
      <c r="CL13" s="655"/>
      <c r="CM13" s="655"/>
      <c r="CN13" s="655"/>
      <c r="CO13" s="655"/>
      <c r="CP13" s="655"/>
      <c r="CQ13" s="656"/>
      <c r="CR13" s="657">
        <v>360819</v>
      </c>
      <c r="CS13" s="658"/>
      <c r="CT13" s="658"/>
      <c r="CU13" s="658"/>
      <c r="CV13" s="658"/>
      <c r="CW13" s="658"/>
      <c r="CX13" s="658"/>
      <c r="CY13" s="659"/>
      <c r="CZ13" s="695">
        <v>7.3</v>
      </c>
      <c r="DA13" s="695"/>
      <c r="DB13" s="695"/>
      <c r="DC13" s="695"/>
      <c r="DD13" s="663">
        <v>103835</v>
      </c>
      <c r="DE13" s="658"/>
      <c r="DF13" s="658"/>
      <c r="DG13" s="658"/>
      <c r="DH13" s="658"/>
      <c r="DI13" s="658"/>
      <c r="DJ13" s="658"/>
      <c r="DK13" s="658"/>
      <c r="DL13" s="658"/>
      <c r="DM13" s="658"/>
      <c r="DN13" s="658"/>
      <c r="DO13" s="658"/>
      <c r="DP13" s="659"/>
      <c r="DQ13" s="663">
        <v>317562</v>
      </c>
      <c r="DR13" s="658"/>
      <c r="DS13" s="658"/>
      <c r="DT13" s="658"/>
      <c r="DU13" s="658"/>
      <c r="DV13" s="658"/>
      <c r="DW13" s="658"/>
      <c r="DX13" s="658"/>
      <c r="DY13" s="658"/>
      <c r="DZ13" s="658"/>
      <c r="EA13" s="658"/>
      <c r="EB13" s="658"/>
      <c r="EC13" s="694"/>
    </row>
    <row r="14" spans="2:143" ht="11.25" customHeight="1" x14ac:dyDescent="0.15">
      <c r="B14" s="654" t="s">
        <v>245</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246</v>
      </c>
      <c r="AQ14" s="655"/>
      <c r="AR14" s="655"/>
      <c r="AS14" s="655"/>
      <c r="AT14" s="655"/>
      <c r="AU14" s="655"/>
      <c r="AV14" s="655"/>
      <c r="AW14" s="655"/>
      <c r="AX14" s="655"/>
      <c r="AY14" s="655"/>
      <c r="AZ14" s="655"/>
      <c r="BA14" s="655"/>
      <c r="BB14" s="655"/>
      <c r="BC14" s="655"/>
      <c r="BD14" s="655"/>
      <c r="BE14" s="655"/>
      <c r="BF14" s="656"/>
      <c r="BG14" s="657">
        <v>43195</v>
      </c>
      <c r="BH14" s="658"/>
      <c r="BI14" s="658"/>
      <c r="BJ14" s="658"/>
      <c r="BK14" s="658"/>
      <c r="BL14" s="658"/>
      <c r="BM14" s="658"/>
      <c r="BN14" s="659"/>
      <c r="BO14" s="695">
        <v>3.3</v>
      </c>
      <c r="BP14" s="695"/>
      <c r="BQ14" s="695"/>
      <c r="BR14" s="695"/>
      <c r="BS14" s="696" t="s">
        <v>122</v>
      </c>
      <c r="BT14" s="696"/>
      <c r="BU14" s="696"/>
      <c r="BV14" s="696"/>
      <c r="BW14" s="696"/>
      <c r="BX14" s="696"/>
      <c r="BY14" s="696"/>
      <c r="BZ14" s="696"/>
      <c r="CA14" s="696"/>
      <c r="CB14" s="731"/>
      <c r="CD14" s="654" t="s">
        <v>247</v>
      </c>
      <c r="CE14" s="655"/>
      <c r="CF14" s="655"/>
      <c r="CG14" s="655"/>
      <c r="CH14" s="655"/>
      <c r="CI14" s="655"/>
      <c r="CJ14" s="655"/>
      <c r="CK14" s="655"/>
      <c r="CL14" s="655"/>
      <c r="CM14" s="655"/>
      <c r="CN14" s="655"/>
      <c r="CO14" s="655"/>
      <c r="CP14" s="655"/>
      <c r="CQ14" s="656"/>
      <c r="CR14" s="657">
        <v>299775</v>
      </c>
      <c r="CS14" s="658"/>
      <c r="CT14" s="658"/>
      <c r="CU14" s="658"/>
      <c r="CV14" s="658"/>
      <c r="CW14" s="658"/>
      <c r="CX14" s="658"/>
      <c r="CY14" s="659"/>
      <c r="CZ14" s="695">
        <v>6.1</v>
      </c>
      <c r="DA14" s="695"/>
      <c r="DB14" s="695"/>
      <c r="DC14" s="695"/>
      <c r="DD14" s="663">
        <v>1562</v>
      </c>
      <c r="DE14" s="658"/>
      <c r="DF14" s="658"/>
      <c r="DG14" s="658"/>
      <c r="DH14" s="658"/>
      <c r="DI14" s="658"/>
      <c r="DJ14" s="658"/>
      <c r="DK14" s="658"/>
      <c r="DL14" s="658"/>
      <c r="DM14" s="658"/>
      <c r="DN14" s="658"/>
      <c r="DO14" s="658"/>
      <c r="DP14" s="659"/>
      <c r="DQ14" s="663">
        <v>299775</v>
      </c>
      <c r="DR14" s="658"/>
      <c r="DS14" s="658"/>
      <c r="DT14" s="658"/>
      <c r="DU14" s="658"/>
      <c r="DV14" s="658"/>
      <c r="DW14" s="658"/>
      <c r="DX14" s="658"/>
      <c r="DY14" s="658"/>
      <c r="DZ14" s="658"/>
      <c r="EA14" s="658"/>
      <c r="EB14" s="658"/>
      <c r="EC14" s="694"/>
    </row>
    <row r="15" spans="2:143" ht="11.25" customHeight="1" x14ac:dyDescent="0.15">
      <c r="B15" s="654" t="s">
        <v>248</v>
      </c>
      <c r="C15" s="655"/>
      <c r="D15" s="655"/>
      <c r="E15" s="655"/>
      <c r="F15" s="655"/>
      <c r="G15" s="655"/>
      <c r="H15" s="655"/>
      <c r="I15" s="655"/>
      <c r="J15" s="655"/>
      <c r="K15" s="655"/>
      <c r="L15" s="655"/>
      <c r="M15" s="655"/>
      <c r="N15" s="655"/>
      <c r="O15" s="655"/>
      <c r="P15" s="655"/>
      <c r="Q15" s="656"/>
      <c r="R15" s="657">
        <v>10058</v>
      </c>
      <c r="S15" s="658"/>
      <c r="T15" s="658"/>
      <c r="U15" s="658"/>
      <c r="V15" s="658"/>
      <c r="W15" s="658"/>
      <c r="X15" s="658"/>
      <c r="Y15" s="659"/>
      <c r="Z15" s="695">
        <v>0.2</v>
      </c>
      <c r="AA15" s="695"/>
      <c r="AB15" s="695"/>
      <c r="AC15" s="695"/>
      <c r="AD15" s="696">
        <v>10058</v>
      </c>
      <c r="AE15" s="696"/>
      <c r="AF15" s="696"/>
      <c r="AG15" s="696"/>
      <c r="AH15" s="696"/>
      <c r="AI15" s="696"/>
      <c r="AJ15" s="696"/>
      <c r="AK15" s="696"/>
      <c r="AL15" s="660">
        <v>0.3</v>
      </c>
      <c r="AM15" s="661"/>
      <c r="AN15" s="661"/>
      <c r="AO15" s="697"/>
      <c r="AP15" s="654" t="s">
        <v>249</v>
      </c>
      <c r="AQ15" s="655"/>
      <c r="AR15" s="655"/>
      <c r="AS15" s="655"/>
      <c r="AT15" s="655"/>
      <c r="AU15" s="655"/>
      <c r="AV15" s="655"/>
      <c r="AW15" s="655"/>
      <c r="AX15" s="655"/>
      <c r="AY15" s="655"/>
      <c r="AZ15" s="655"/>
      <c r="BA15" s="655"/>
      <c r="BB15" s="655"/>
      <c r="BC15" s="655"/>
      <c r="BD15" s="655"/>
      <c r="BE15" s="655"/>
      <c r="BF15" s="656"/>
      <c r="BG15" s="657">
        <v>51922</v>
      </c>
      <c r="BH15" s="658"/>
      <c r="BI15" s="658"/>
      <c r="BJ15" s="658"/>
      <c r="BK15" s="658"/>
      <c r="BL15" s="658"/>
      <c r="BM15" s="658"/>
      <c r="BN15" s="659"/>
      <c r="BO15" s="695">
        <v>4</v>
      </c>
      <c r="BP15" s="695"/>
      <c r="BQ15" s="695"/>
      <c r="BR15" s="695"/>
      <c r="BS15" s="696" t="s">
        <v>122</v>
      </c>
      <c r="BT15" s="696"/>
      <c r="BU15" s="696"/>
      <c r="BV15" s="696"/>
      <c r="BW15" s="696"/>
      <c r="BX15" s="696"/>
      <c r="BY15" s="696"/>
      <c r="BZ15" s="696"/>
      <c r="CA15" s="696"/>
      <c r="CB15" s="731"/>
      <c r="CD15" s="654" t="s">
        <v>250</v>
      </c>
      <c r="CE15" s="655"/>
      <c r="CF15" s="655"/>
      <c r="CG15" s="655"/>
      <c r="CH15" s="655"/>
      <c r="CI15" s="655"/>
      <c r="CJ15" s="655"/>
      <c r="CK15" s="655"/>
      <c r="CL15" s="655"/>
      <c r="CM15" s="655"/>
      <c r="CN15" s="655"/>
      <c r="CO15" s="655"/>
      <c r="CP15" s="655"/>
      <c r="CQ15" s="656"/>
      <c r="CR15" s="657">
        <v>582887</v>
      </c>
      <c r="CS15" s="658"/>
      <c r="CT15" s="658"/>
      <c r="CU15" s="658"/>
      <c r="CV15" s="658"/>
      <c r="CW15" s="658"/>
      <c r="CX15" s="658"/>
      <c r="CY15" s="659"/>
      <c r="CZ15" s="695">
        <v>11.8</v>
      </c>
      <c r="DA15" s="695"/>
      <c r="DB15" s="695"/>
      <c r="DC15" s="695"/>
      <c r="DD15" s="663">
        <v>154990</v>
      </c>
      <c r="DE15" s="658"/>
      <c r="DF15" s="658"/>
      <c r="DG15" s="658"/>
      <c r="DH15" s="658"/>
      <c r="DI15" s="658"/>
      <c r="DJ15" s="658"/>
      <c r="DK15" s="658"/>
      <c r="DL15" s="658"/>
      <c r="DM15" s="658"/>
      <c r="DN15" s="658"/>
      <c r="DO15" s="658"/>
      <c r="DP15" s="659"/>
      <c r="DQ15" s="663">
        <v>421465</v>
      </c>
      <c r="DR15" s="658"/>
      <c r="DS15" s="658"/>
      <c r="DT15" s="658"/>
      <c r="DU15" s="658"/>
      <c r="DV15" s="658"/>
      <c r="DW15" s="658"/>
      <c r="DX15" s="658"/>
      <c r="DY15" s="658"/>
      <c r="DZ15" s="658"/>
      <c r="EA15" s="658"/>
      <c r="EB15" s="658"/>
      <c r="EC15" s="694"/>
    </row>
    <row r="16" spans="2:143" ht="11.25" customHeight="1" x14ac:dyDescent="0.15">
      <c r="B16" s="654" t="s">
        <v>251</v>
      </c>
      <c r="C16" s="655"/>
      <c r="D16" s="655"/>
      <c r="E16" s="655"/>
      <c r="F16" s="655"/>
      <c r="G16" s="655"/>
      <c r="H16" s="655"/>
      <c r="I16" s="655"/>
      <c r="J16" s="655"/>
      <c r="K16" s="655"/>
      <c r="L16" s="655"/>
      <c r="M16" s="655"/>
      <c r="N16" s="655"/>
      <c r="O16" s="655"/>
      <c r="P16" s="655"/>
      <c r="Q16" s="656"/>
      <c r="R16" s="657">
        <v>17451</v>
      </c>
      <c r="S16" s="658"/>
      <c r="T16" s="658"/>
      <c r="U16" s="658"/>
      <c r="V16" s="658"/>
      <c r="W16" s="658"/>
      <c r="X16" s="658"/>
      <c r="Y16" s="659"/>
      <c r="Z16" s="695">
        <v>0.3</v>
      </c>
      <c r="AA16" s="695"/>
      <c r="AB16" s="695"/>
      <c r="AC16" s="695"/>
      <c r="AD16" s="696">
        <v>17451</v>
      </c>
      <c r="AE16" s="696"/>
      <c r="AF16" s="696"/>
      <c r="AG16" s="696"/>
      <c r="AH16" s="696"/>
      <c r="AI16" s="696"/>
      <c r="AJ16" s="696"/>
      <c r="AK16" s="696"/>
      <c r="AL16" s="660">
        <v>0.5</v>
      </c>
      <c r="AM16" s="661"/>
      <c r="AN16" s="661"/>
      <c r="AO16" s="697"/>
      <c r="AP16" s="654" t="s">
        <v>252</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1"/>
      <c r="CD16" s="654" t="s">
        <v>253</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15">
      <c r="B17" s="654" t="s">
        <v>254</v>
      </c>
      <c r="C17" s="655"/>
      <c r="D17" s="655"/>
      <c r="E17" s="655"/>
      <c r="F17" s="655"/>
      <c r="G17" s="655"/>
      <c r="H17" s="655"/>
      <c r="I17" s="655"/>
      <c r="J17" s="655"/>
      <c r="K17" s="655"/>
      <c r="L17" s="655"/>
      <c r="M17" s="655"/>
      <c r="N17" s="655"/>
      <c r="O17" s="655"/>
      <c r="P17" s="655"/>
      <c r="Q17" s="656"/>
      <c r="R17" s="657">
        <v>53826</v>
      </c>
      <c r="S17" s="658"/>
      <c r="T17" s="658"/>
      <c r="U17" s="658"/>
      <c r="V17" s="658"/>
      <c r="W17" s="658"/>
      <c r="X17" s="658"/>
      <c r="Y17" s="659"/>
      <c r="Z17" s="695">
        <v>1</v>
      </c>
      <c r="AA17" s="695"/>
      <c r="AB17" s="695"/>
      <c r="AC17" s="695"/>
      <c r="AD17" s="696">
        <v>53826</v>
      </c>
      <c r="AE17" s="696"/>
      <c r="AF17" s="696"/>
      <c r="AG17" s="696"/>
      <c r="AH17" s="696"/>
      <c r="AI17" s="696"/>
      <c r="AJ17" s="696"/>
      <c r="AK17" s="696"/>
      <c r="AL17" s="660">
        <v>1.6</v>
      </c>
      <c r="AM17" s="661"/>
      <c r="AN17" s="661"/>
      <c r="AO17" s="697"/>
      <c r="AP17" s="654" t="s">
        <v>255</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1"/>
      <c r="CD17" s="654" t="s">
        <v>256</v>
      </c>
      <c r="CE17" s="655"/>
      <c r="CF17" s="655"/>
      <c r="CG17" s="655"/>
      <c r="CH17" s="655"/>
      <c r="CI17" s="655"/>
      <c r="CJ17" s="655"/>
      <c r="CK17" s="655"/>
      <c r="CL17" s="655"/>
      <c r="CM17" s="655"/>
      <c r="CN17" s="655"/>
      <c r="CO17" s="655"/>
      <c r="CP17" s="655"/>
      <c r="CQ17" s="656"/>
      <c r="CR17" s="657">
        <v>351383</v>
      </c>
      <c r="CS17" s="658"/>
      <c r="CT17" s="658"/>
      <c r="CU17" s="658"/>
      <c r="CV17" s="658"/>
      <c r="CW17" s="658"/>
      <c r="CX17" s="658"/>
      <c r="CY17" s="659"/>
      <c r="CZ17" s="695">
        <v>7.1</v>
      </c>
      <c r="DA17" s="695"/>
      <c r="DB17" s="695"/>
      <c r="DC17" s="695"/>
      <c r="DD17" s="663" t="s">
        <v>122</v>
      </c>
      <c r="DE17" s="658"/>
      <c r="DF17" s="658"/>
      <c r="DG17" s="658"/>
      <c r="DH17" s="658"/>
      <c r="DI17" s="658"/>
      <c r="DJ17" s="658"/>
      <c r="DK17" s="658"/>
      <c r="DL17" s="658"/>
      <c r="DM17" s="658"/>
      <c r="DN17" s="658"/>
      <c r="DO17" s="658"/>
      <c r="DP17" s="659"/>
      <c r="DQ17" s="663">
        <v>351383</v>
      </c>
      <c r="DR17" s="658"/>
      <c r="DS17" s="658"/>
      <c r="DT17" s="658"/>
      <c r="DU17" s="658"/>
      <c r="DV17" s="658"/>
      <c r="DW17" s="658"/>
      <c r="DX17" s="658"/>
      <c r="DY17" s="658"/>
      <c r="DZ17" s="658"/>
      <c r="EA17" s="658"/>
      <c r="EB17" s="658"/>
      <c r="EC17" s="694"/>
    </row>
    <row r="18" spans="2:133" ht="11.25" customHeight="1" x14ac:dyDescent="0.15">
      <c r="B18" s="654" t="s">
        <v>257</v>
      </c>
      <c r="C18" s="655"/>
      <c r="D18" s="655"/>
      <c r="E18" s="655"/>
      <c r="F18" s="655"/>
      <c r="G18" s="655"/>
      <c r="H18" s="655"/>
      <c r="I18" s="655"/>
      <c r="J18" s="655"/>
      <c r="K18" s="655"/>
      <c r="L18" s="655"/>
      <c r="M18" s="655"/>
      <c r="N18" s="655"/>
      <c r="O18" s="655"/>
      <c r="P18" s="655"/>
      <c r="Q18" s="656"/>
      <c r="R18" s="657">
        <v>6950</v>
      </c>
      <c r="S18" s="658"/>
      <c r="T18" s="658"/>
      <c r="U18" s="658"/>
      <c r="V18" s="658"/>
      <c r="W18" s="658"/>
      <c r="X18" s="658"/>
      <c r="Y18" s="659"/>
      <c r="Z18" s="695">
        <v>0.1</v>
      </c>
      <c r="AA18" s="695"/>
      <c r="AB18" s="695"/>
      <c r="AC18" s="695"/>
      <c r="AD18" s="696">
        <v>6950</v>
      </c>
      <c r="AE18" s="696"/>
      <c r="AF18" s="696"/>
      <c r="AG18" s="696"/>
      <c r="AH18" s="696"/>
      <c r="AI18" s="696"/>
      <c r="AJ18" s="696"/>
      <c r="AK18" s="696"/>
      <c r="AL18" s="660">
        <v>0.2</v>
      </c>
      <c r="AM18" s="661"/>
      <c r="AN18" s="661"/>
      <c r="AO18" s="697"/>
      <c r="AP18" s="654" t="s">
        <v>258</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1"/>
      <c r="CD18" s="654" t="s">
        <v>259</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260</v>
      </c>
      <c r="C19" s="655"/>
      <c r="D19" s="655"/>
      <c r="E19" s="655"/>
      <c r="F19" s="655"/>
      <c r="G19" s="655"/>
      <c r="H19" s="655"/>
      <c r="I19" s="655"/>
      <c r="J19" s="655"/>
      <c r="K19" s="655"/>
      <c r="L19" s="655"/>
      <c r="M19" s="655"/>
      <c r="N19" s="655"/>
      <c r="O19" s="655"/>
      <c r="P19" s="655"/>
      <c r="Q19" s="656"/>
      <c r="R19" s="657">
        <v>46503</v>
      </c>
      <c r="S19" s="658"/>
      <c r="T19" s="658"/>
      <c r="U19" s="658"/>
      <c r="V19" s="658"/>
      <c r="W19" s="658"/>
      <c r="X19" s="658"/>
      <c r="Y19" s="659"/>
      <c r="Z19" s="695">
        <v>0.9</v>
      </c>
      <c r="AA19" s="695"/>
      <c r="AB19" s="695"/>
      <c r="AC19" s="695"/>
      <c r="AD19" s="696">
        <v>46503</v>
      </c>
      <c r="AE19" s="696"/>
      <c r="AF19" s="696"/>
      <c r="AG19" s="696"/>
      <c r="AH19" s="696"/>
      <c r="AI19" s="696"/>
      <c r="AJ19" s="696"/>
      <c r="AK19" s="696"/>
      <c r="AL19" s="660">
        <v>1.3</v>
      </c>
      <c r="AM19" s="661"/>
      <c r="AN19" s="661"/>
      <c r="AO19" s="697"/>
      <c r="AP19" s="654" t="s">
        <v>261</v>
      </c>
      <c r="AQ19" s="655"/>
      <c r="AR19" s="655"/>
      <c r="AS19" s="655"/>
      <c r="AT19" s="655"/>
      <c r="AU19" s="655"/>
      <c r="AV19" s="655"/>
      <c r="AW19" s="655"/>
      <c r="AX19" s="655"/>
      <c r="AY19" s="655"/>
      <c r="AZ19" s="655"/>
      <c r="BA19" s="655"/>
      <c r="BB19" s="655"/>
      <c r="BC19" s="655"/>
      <c r="BD19" s="655"/>
      <c r="BE19" s="655"/>
      <c r="BF19" s="656"/>
      <c r="BG19" s="657">
        <v>3242</v>
      </c>
      <c r="BH19" s="658"/>
      <c r="BI19" s="658"/>
      <c r="BJ19" s="658"/>
      <c r="BK19" s="658"/>
      <c r="BL19" s="658"/>
      <c r="BM19" s="658"/>
      <c r="BN19" s="659"/>
      <c r="BO19" s="695">
        <v>0.2</v>
      </c>
      <c r="BP19" s="695"/>
      <c r="BQ19" s="695"/>
      <c r="BR19" s="695"/>
      <c r="BS19" s="696" t="s">
        <v>122</v>
      </c>
      <c r="BT19" s="696"/>
      <c r="BU19" s="696"/>
      <c r="BV19" s="696"/>
      <c r="BW19" s="696"/>
      <c r="BX19" s="696"/>
      <c r="BY19" s="696"/>
      <c r="BZ19" s="696"/>
      <c r="CA19" s="696"/>
      <c r="CB19" s="731"/>
      <c r="CD19" s="654" t="s">
        <v>262</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32" t="s">
        <v>263</v>
      </c>
      <c r="C20" s="733"/>
      <c r="D20" s="733"/>
      <c r="E20" s="733"/>
      <c r="F20" s="733"/>
      <c r="G20" s="733"/>
      <c r="H20" s="733"/>
      <c r="I20" s="733"/>
      <c r="J20" s="733"/>
      <c r="K20" s="733"/>
      <c r="L20" s="733"/>
      <c r="M20" s="733"/>
      <c r="N20" s="733"/>
      <c r="O20" s="733"/>
      <c r="P20" s="733"/>
      <c r="Q20" s="734"/>
      <c r="R20" s="657">
        <v>373</v>
      </c>
      <c r="S20" s="658"/>
      <c r="T20" s="658"/>
      <c r="U20" s="658"/>
      <c r="V20" s="658"/>
      <c r="W20" s="658"/>
      <c r="X20" s="658"/>
      <c r="Y20" s="659"/>
      <c r="Z20" s="695">
        <v>0</v>
      </c>
      <c r="AA20" s="695"/>
      <c r="AB20" s="695"/>
      <c r="AC20" s="695"/>
      <c r="AD20" s="696">
        <v>373</v>
      </c>
      <c r="AE20" s="696"/>
      <c r="AF20" s="696"/>
      <c r="AG20" s="696"/>
      <c r="AH20" s="696"/>
      <c r="AI20" s="696"/>
      <c r="AJ20" s="696"/>
      <c r="AK20" s="696"/>
      <c r="AL20" s="660">
        <v>0</v>
      </c>
      <c r="AM20" s="661"/>
      <c r="AN20" s="661"/>
      <c r="AO20" s="697"/>
      <c r="AP20" s="654" t="s">
        <v>264</v>
      </c>
      <c r="AQ20" s="655"/>
      <c r="AR20" s="655"/>
      <c r="AS20" s="655"/>
      <c r="AT20" s="655"/>
      <c r="AU20" s="655"/>
      <c r="AV20" s="655"/>
      <c r="AW20" s="655"/>
      <c r="AX20" s="655"/>
      <c r="AY20" s="655"/>
      <c r="AZ20" s="655"/>
      <c r="BA20" s="655"/>
      <c r="BB20" s="655"/>
      <c r="BC20" s="655"/>
      <c r="BD20" s="655"/>
      <c r="BE20" s="655"/>
      <c r="BF20" s="656"/>
      <c r="BG20" s="657">
        <v>3242</v>
      </c>
      <c r="BH20" s="658"/>
      <c r="BI20" s="658"/>
      <c r="BJ20" s="658"/>
      <c r="BK20" s="658"/>
      <c r="BL20" s="658"/>
      <c r="BM20" s="658"/>
      <c r="BN20" s="659"/>
      <c r="BO20" s="695">
        <v>0.2</v>
      </c>
      <c r="BP20" s="695"/>
      <c r="BQ20" s="695"/>
      <c r="BR20" s="695"/>
      <c r="BS20" s="696" t="s">
        <v>122</v>
      </c>
      <c r="BT20" s="696"/>
      <c r="BU20" s="696"/>
      <c r="BV20" s="696"/>
      <c r="BW20" s="696"/>
      <c r="BX20" s="696"/>
      <c r="BY20" s="696"/>
      <c r="BZ20" s="696"/>
      <c r="CA20" s="696"/>
      <c r="CB20" s="731"/>
      <c r="CD20" s="654" t="s">
        <v>265</v>
      </c>
      <c r="CE20" s="655"/>
      <c r="CF20" s="655"/>
      <c r="CG20" s="655"/>
      <c r="CH20" s="655"/>
      <c r="CI20" s="655"/>
      <c r="CJ20" s="655"/>
      <c r="CK20" s="655"/>
      <c r="CL20" s="655"/>
      <c r="CM20" s="655"/>
      <c r="CN20" s="655"/>
      <c r="CO20" s="655"/>
      <c r="CP20" s="655"/>
      <c r="CQ20" s="656"/>
      <c r="CR20" s="657">
        <v>4946682</v>
      </c>
      <c r="CS20" s="658"/>
      <c r="CT20" s="658"/>
      <c r="CU20" s="658"/>
      <c r="CV20" s="658"/>
      <c r="CW20" s="658"/>
      <c r="CX20" s="658"/>
      <c r="CY20" s="659"/>
      <c r="CZ20" s="695">
        <v>100</v>
      </c>
      <c r="DA20" s="695"/>
      <c r="DB20" s="695"/>
      <c r="DC20" s="695"/>
      <c r="DD20" s="663">
        <v>268341</v>
      </c>
      <c r="DE20" s="658"/>
      <c r="DF20" s="658"/>
      <c r="DG20" s="658"/>
      <c r="DH20" s="658"/>
      <c r="DI20" s="658"/>
      <c r="DJ20" s="658"/>
      <c r="DK20" s="658"/>
      <c r="DL20" s="658"/>
      <c r="DM20" s="658"/>
      <c r="DN20" s="658"/>
      <c r="DO20" s="658"/>
      <c r="DP20" s="659"/>
      <c r="DQ20" s="663">
        <v>3809397</v>
      </c>
      <c r="DR20" s="658"/>
      <c r="DS20" s="658"/>
      <c r="DT20" s="658"/>
      <c r="DU20" s="658"/>
      <c r="DV20" s="658"/>
      <c r="DW20" s="658"/>
      <c r="DX20" s="658"/>
      <c r="DY20" s="658"/>
      <c r="DZ20" s="658"/>
      <c r="EA20" s="658"/>
      <c r="EB20" s="658"/>
      <c r="EC20" s="694"/>
    </row>
    <row r="21" spans="2:133" ht="11.25" customHeight="1" x14ac:dyDescent="0.15">
      <c r="B21" s="654" t="s">
        <v>266</v>
      </c>
      <c r="C21" s="655"/>
      <c r="D21" s="655"/>
      <c r="E21" s="655"/>
      <c r="F21" s="655"/>
      <c r="G21" s="655"/>
      <c r="H21" s="655"/>
      <c r="I21" s="655"/>
      <c r="J21" s="655"/>
      <c r="K21" s="655"/>
      <c r="L21" s="655"/>
      <c r="M21" s="655"/>
      <c r="N21" s="655"/>
      <c r="O21" s="655"/>
      <c r="P21" s="655"/>
      <c r="Q21" s="656"/>
      <c r="R21" s="657">
        <v>1775767</v>
      </c>
      <c r="S21" s="658"/>
      <c r="T21" s="658"/>
      <c r="U21" s="658"/>
      <c r="V21" s="658"/>
      <c r="W21" s="658"/>
      <c r="X21" s="658"/>
      <c r="Y21" s="659"/>
      <c r="Z21" s="695">
        <v>33.5</v>
      </c>
      <c r="AA21" s="695"/>
      <c r="AB21" s="695"/>
      <c r="AC21" s="695"/>
      <c r="AD21" s="696">
        <v>1674364</v>
      </c>
      <c r="AE21" s="696"/>
      <c r="AF21" s="696"/>
      <c r="AG21" s="696"/>
      <c r="AH21" s="696"/>
      <c r="AI21" s="696"/>
      <c r="AJ21" s="696"/>
      <c r="AK21" s="696"/>
      <c r="AL21" s="660">
        <v>48.4</v>
      </c>
      <c r="AM21" s="661"/>
      <c r="AN21" s="661"/>
      <c r="AO21" s="697"/>
      <c r="AP21" s="654" t="s">
        <v>267</v>
      </c>
      <c r="AQ21" s="735"/>
      <c r="AR21" s="735"/>
      <c r="AS21" s="735"/>
      <c r="AT21" s="735"/>
      <c r="AU21" s="735"/>
      <c r="AV21" s="735"/>
      <c r="AW21" s="735"/>
      <c r="AX21" s="735"/>
      <c r="AY21" s="735"/>
      <c r="AZ21" s="735"/>
      <c r="BA21" s="735"/>
      <c r="BB21" s="735"/>
      <c r="BC21" s="735"/>
      <c r="BD21" s="735"/>
      <c r="BE21" s="735"/>
      <c r="BF21" s="736"/>
      <c r="BG21" s="657">
        <v>3242</v>
      </c>
      <c r="BH21" s="658"/>
      <c r="BI21" s="658"/>
      <c r="BJ21" s="658"/>
      <c r="BK21" s="658"/>
      <c r="BL21" s="658"/>
      <c r="BM21" s="658"/>
      <c r="BN21" s="659"/>
      <c r="BO21" s="695">
        <v>0.2</v>
      </c>
      <c r="BP21" s="695"/>
      <c r="BQ21" s="695"/>
      <c r="BR21" s="695"/>
      <c r="BS21" s="696" t="s">
        <v>122</v>
      </c>
      <c r="BT21" s="696"/>
      <c r="BU21" s="696"/>
      <c r="BV21" s="696"/>
      <c r="BW21" s="696"/>
      <c r="BX21" s="696"/>
      <c r="BY21" s="696"/>
      <c r="BZ21" s="696"/>
      <c r="CA21" s="696"/>
      <c r="CB21" s="731"/>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268</v>
      </c>
      <c r="C22" s="655"/>
      <c r="D22" s="655"/>
      <c r="E22" s="655"/>
      <c r="F22" s="655"/>
      <c r="G22" s="655"/>
      <c r="H22" s="655"/>
      <c r="I22" s="655"/>
      <c r="J22" s="655"/>
      <c r="K22" s="655"/>
      <c r="L22" s="655"/>
      <c r="M22" s="655"/>
      <c r="N22" s="655"/>
      <c r="O22" s="655"/>
      <c r="P22" s="655"/>
      <c r="Q22" s="656"/>
      <c r="R22" s="657">
        <v>1674364</v>
      </c>
      <c r="S22" s="658"/>
      <c r="T22" s="658"/>
      <c r="U22" s="658"/>
      <c r="V22" s="658"/>
      <c r="W22" s="658"/>
      <c r="X22" s="658"/>
      <c r="Y22" s="659"/>
      <c r="Z22" s="695">
        <v>31.6</v>
      </c>
      <c r="AA22" s="695"/>
      <c r="AB22" s="695"/>
      <c r="AC22" s="695"/>
      <c r="AD22" s="696">
        <v>1674364</v>
      </c>
      <c r="AE22" s="696"/>
      <c r="AF22" s="696"/>
      <c r="AG22" s="696"/>
      <c r="AH22" s="696"/>
      <c r="AI22" s="696"/>
      <c r="AJ22" s="696"/>
      <c r="AK22" s="696"/>
      <c r="AL22" s="660">
        <v>48.4</v>
      </c>
      <c r="AM22" s="661"/>
      <c r="AN22" s="661"/>
      <c r="AO22" s="697"/>
      <c r="AP22" s="654" t="s">
        <v>269</v>
      </c>
      <c r="AQ22" s="735"/>
      <c r="AR22" s="735"/>
      <c r="AS22" s="735"/>
      <c r="AT22" s="735"/>
      <c r="AU22" s="735"/>
      <c r="AV22" s="735"/>
      <c r="AW22" s="735"/>
      <c r="AX22" s="735"/>
      <c r="AY22" s="735"/>
      <c r="AZ22" s="735"/>
      <c r="BA22" s="735"/>
      <c r="BB22" s="735"/>
      <c r="BC22" s="735"/>
      <c r="BD22" s="735"/>
      <c r="BE22" s="735"/>
      <c r="BF22" s="736"/>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1"/>
      <c r="CD22" s="709" t="s">
        <v>270</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271</v>
      </c>
      <c r="C23" s="655"/>
      <c r="D23" s="655"/>
      <c r="E23" s="655"/>
      <c r="F23" s="655"/>
      <c r="G23" s="655"/>
      <c r="H23" s="655"/>
      <c r="I23" s="655"/>
      <c r="J23" s="655"/>
      <c r="K23" s="655"/>
      <c r="L23" s="655"/>
      <c r="M23" s="655"/>
      <c r="N23" s="655"/>
      <c r="O23" s="655"/>
      <c r="P23" s="655"/>
      <c r="Q23" s="656"/>
      <c r="R23" s="657">
        <v>101403</v>
      </c>
      <c r="S23" s="658"/>
      <c r="T23" s="658"/>
      <c r="U23" s="658"/>
      <c r="V23" s="658"/>
      <c r="W23" s="658"/>
      <c r="X23" s="658"/>
      <c r="Y23" s="659"/>
      <c r="Z23" s="695">
        <v>1.9</v>
      </c>
      <c r="AA23" s="695"/>
      <c r="AB23" s="695"/>
      <c r="AC23" s="695"/>
      <c r="AD23" s="696" t="s">
        <v>122</v>
      </c>
      <c r="AE23" s="696"/>
      <c r="AF23" s="696"/>
      <c r="AG23" s="696"/>
      <c r="AH23" s="696"/>
      <c r="AI23" s="696"/>
      <c r="AJ23" s="696"/>
      <c r="AK23" s="696"/>
      <c r="AL23" s="660" t="s">
        <v>122</v>
      </c>
      <c r="AM23" s="661"/>
      <c r="AN23" s="661"/>
      <c r="AO23" s="697"/>
      <c r="AP23" s="654" t="s">
        <v>272</v>
      </c>
      <c r="AQ23" s="735"/>
      <c r="AR23" s="735"/>
      <c r="AS23" s="735"/>
      <c r="AT23" s="735"/>
      <c r="AU23" s="735"/>
      <c r="AV23" s="735"/>
      <c r="AW23" s="735"/>
      <c r="AX23" s="735"/>
      <c r="AY23" s="735"/>
      <c r="AZ23" s="735"/>
      <c r="BA23" s="735"/>
      <c r="BB23" s="735"/>
      <c r="BC23" s="735"/>
      <c r="BD23" s="735"/>
      <c r="BE23" s="735"/>
      <c r="BF23" s="736"/>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1"/>
      <c r="CD23" s="709" t="s">
        <v>212</v>
      </c>
      <c r="CE23" s="710"/>
      <c r="CF23" s="710"/>
      <c r="CG23" s="710"/>
      <c r="CH23" s="710"/>
      <c r="CI23" s="710"/>
      <c r="CJ23" s="710"/>
      <c r="CK23" s="710"/>
      <c r="CL23" s="710"/>
      <c r="CM23" s="710"/>
      <c r="CN23" s="710"/>
      <c r="CO23" s="710"/>
      <c r="CP23" s="710"/>
      <c r="CQ23" s="711"/>
      <c r="CR23" s="709" t="s">
        <v>273</v>
      </c>
      <c r="CS23" s="710"/>
      <c r="CT23" s="710"/>
      <c r="CU23" s="710"/>
      <c r="CV23" s="710"/>
      <c r="CW23" s="710"/>
      <c r="CX23" s="710"/>
      <c r="CY23" s="711"/>
      <c r="CZ23" s="709" t="s">
        <v>274</v>
      </c>
      <c r="DA23" s="710"/>
      <c r="DB23" s="710"/>
      <c r="DC23" s="711"/>
      <c r="DD23" s="709" t="s">
        <v>275</v>
      </c>
      <c r="DE23" s="710"/>
      <c r="DF23" s="710"/>
      <c r="DG23" s="710"/>
      <c r="DH23" s="710"/>
      <c r="DI23" s="710"/>
      <c r="DJ23" s="710"/>
      <c r="DK23" s="711"/>
      <c r="DL23" s="747" t="s">
        <v>276</v>
      </c>
      <c r="DM23" s="748"/>
      <c r="DN23" s="748"/>
      <c r="DO23" s="748"/>
      <c r="DP23" s="748"/>
      <c r="DQ23" s="748"/>
      <c r="DR23" s="748"/>
      <c r="DS23" s="748"/>
      <c r="DT23" s="748"/>
      <c r="DU23" s="748"/>
      <c r="DV23" s="749"/>
      <c r="DW23" s="709" t="s">
        <v>277</v>
      </c>
      <c r="DX23" s="710"/>
      <c r="DY23" s="710"/>
      <c r="DZ23" s="710"/>
      <c r="EA23" s="710"/>
      <c r="EB23" s="710"/>
      <c r="EC23" s="711"/>
    </row>
    <row r="24" spans="2:133" ht="11.25" customHeight="1" x14ac:dyDescent="0.15">
      <c r="B24" s="654" t="s">
        <v>278</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279</v>
      </c>
      <c r="AQ24" s="735"/>
      <c r="AR24" s="735"/>
      <c r="AS24" s="735"/>
      <c r="AT24" s="735"/>
      <c r="AU24" s="735"/>
      <c r="AV24" s="735"/>
      <c r="AW24" s="735"/>
      <c r="AX24" s="735"/>
      <c r="AY24" s="735"/>
      <c r="AZ24" s="735"/>
      <c r="BA24" s="735"/>
      <c r="BB24" s="735"/>
      <c r="BC24" s="735"/>
      <c r="BD24" s="735"/>
      <c r="BE24" s="735"/>
      <c r="BF24" s="736"/>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1"/>
      <c r="CD24" s="715" t="s">
        <v>280</v>
      </c>
      <c r="CE24" s="716"/>
      <c r="CF24" s="716"/>
      <c r="CG24" s="716"/>
      <c r="CH24" s="716"/>
      <c r="CI24" s="716"/>
      <c r="CJ24" s="716"/>
      <c r="CK24" s="716"/>
      <c r="CL24" s="716"/>
      <c r="CM24" s="716"/>
      <c r="CN24" s="716"/>
      <c r="CO24" s="716"/>
      <c r="CP24" s="716"/>
      <c r="CQ24" s="717"/>
      <c r="CR24" s="712">
        <v>2040920</v>
      </c>
      <c r="CS24" s="713"/>
      <c r="CT24" s="713"/>
      <c r="CU24" s="713"/>
      <c r="CV24" s="713"/>
      <c r="CW24" s="713"/>
      <c r="CX24" s="713"/>
      <c r="CY24" s="738"/>
      <c r="CZ24" s="739">
        <v>41.3</v>
      </c>
      <c r="DA24" s="721"/>
      <c r="DB24" s="721"/>
      <c r="DC24" s="741"/>
      <c r="DD24" s="737">
        <v>1441043</v>
      </c>
      <c r="DE24" s="713"/>
      <c r="DF24" s="713"/>
      <c r="DG24" s="713"/>
      <c r="DH24" s="713"/>
      <c r="DI24" s="713"/>
      <c r="DJ24" s="713"/>
      <c r="DK24" s="738"/>
      <c r="DL24" s="737">
        <v>1428286</v>
      </c>
      <c r="DM24" s="713"/>
      <c r="DN24" s="713"/>
      <c r="DO24" s="713"/>
      <c r="DP24" s="713"/>
      <c r="DQ24" s="713"/>
      <c r="DR24" s="713"/>
      <c r="DS24" s="713"/>
      <c r="DT24" s="713"/>
      <c r="DU24" s="713"/>
      <c r="DV24" s="738"/>
      <c r="DW24" s="739">
        <v>41.1</v>
      </c>
      <c r="DX24" s="721"/>
      <c r="DY24" s="721"/>
      <c r="DZ24" s="721"/>
      <c r="EA24" s="721"/>
      <c r="EB24" s="721"/>
      <c r="EC24" s="740"/>
    </row>
    <row r="25" spans="2:133" ht="11.25" customHeight="1" x14ac:dyDescent="0.15">
      <c r="B25" s="654" t="s">
        <v>281</v>
      </c>
      <c r="C25" s="655"/>
      <c r="D25" s="655"/>
      <c r="E25" s="655"/>
      <c r="F25" s="655"/>
      <c r="G25" s="655"/>
      <c r="H25" s="655"/>
      <c r="I25" s="655"/>
      <c r="J25" s="655"/>
      <c r="K25" s="655"/>
      <c r="L25" s="655"/>
      <c r="M25" s="655"/>
      <c r="N25" s="655"/>
      <c r="O25" s="655"/>
      <c r="P25" s="655"/>
      <c r="Q25" s="656"/>
      <c r="R25" s="657">
        <v>3554514</v>
      </c>
      <c r="S25" s="658"/>
      <c r="T25" s="658"/>
      <c r="U25" s="658"/>
      <c r="V25" s="658"/>
      <c r="W25" s="658"/>
      <c r="X25" s="658"/>
      <c r="Y25" s="659"/>
      <c r="Z25" s="695">
        <v>67</v>
      </c>
      <c r="AA25" s="695"/>
      <c r="AB25" s="695"/>
      <c r="AC25" s="695"/>
      <c r="AD25" s="696">
        <v>3453111</v>
      </c>
      <c r="AE25" s="696"/>
      <c r="AF25" s="696"/>
      <c r="AG25" s="696"/>
      <c r="AH25" s="696"/>
      <c r="AI25" s="696"/>
      <c r="AJ25" s="696"/>
      <c r="AK25" s="696"/>
      <c r="AL25" s="660">
        <v>99.7</v>
      </c>
      <c r="AM25" s="661"/>
      <c r="AN25" s="661"/>
      <c r="AO25" s="697"/>
      <c r="AP25" s="654" t="s">
        <v>282</v>
      </c>
      <c r="AQ25" s="735"/>
      <c r="AR25" s="735"/>
      <c r="AS25" s="735"/>
      <c r="AT25" s="735"/>
      <c r="AU25" s="735"/>
      <c r="AV25" s="735"/>
      <c r="AW25" s="735"/>
      <c r="AX25" s="735"/>
      <c r="AY25" s="735"/>
      <c r="AZ25" s="735"/>
      <c r="BA25" s="735"/>
      <c r="BB25" s="735"/>
      <c r="BC25" s="735"/>
      <c r="BD25" s="735"/>
      <c r="BE25" s="735"/>
      <c r="BF25" s="736"/>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1"/>
      <c r="CD25" s="654" t="s">
        <v>283</v>
      </c>
      <c r="CE25" s="655"/>
      <c r="CF25" s="655"/>
      <c r="CG25" s="655"/>
      <c r="CH25" s="655"/>
      <c r="CI25" s="655"/>
      <c r="CJ25" s="655"/>
      <c r="CK25" s="655"/>
      <c r="CL25" s="655"/>
      <c r="CM25" s="655"/>
      <c r="CN25" s="655"/>
      <c r="CO25" s="655"/>
      <c r="CP25" s="655"/>
      <c r="CQ25" s="656"/>
      <c r="CR25" s="657">
        <v>989133</v>
      </c>
      <c r="CS25" s="670"/>
      <c r="CT25" s="670"/>
      <c r="CU25" s="670"/>
      <c r="CV25" s="670"/>
      <c r="CW25" s="670"/>
      <c r="CX25" s="670"/>
      <c r="CY25" s="671"/>
      <c r="CZ25" s="660">
        <v>20</v>
      </c>
      <c r="DA25" s="672"/>
      <c r="DB25" s="672"/>
      <c r="DC25" s="673"/>
      <c r="DD25" s="663">
        <v>880622</v>
      </c>
      <c r="DE25" s="670"/>
      <c r="DF25" s="670"/>
      <c r="DG25" s="670"/>
      <c r="DH25" s="670"/>
      <c r="DI25" s="670"/>
      <c r="DJ25" s="670"/>
      <c r="DK25" s="671"/>
      <c r="DL25" s="663">
        <v>870038</v>
      </c>
      <c r="DM25" s="670"/>
      <c r="DN25" s="670"/>
      <c r="DO25" s="670"/>
      <c r="DP25" s="670"/>
      <c r="DQ25" s="670"/>
      <c r="DR25" s="670"/>
      <c r="DS25" s="670"/>
      <c r="DT25" s="670"/>
      <c r="DU25" s="670"/>
      <c r="DV25" s="671"/>
      <c r="DW25" s="660">
        <v>25</v>
      </c>
      <c r="DX25" s="672"/>
      <c r="DY25" s="672"/>
      <c r="DZ25" s="672"/>
      <c r="EA25" s="672"/>
      <c r="EB25" s="672"/>
      <c r="EC25" s="684"/>
    </row>
    <row r="26" spans="2:133" ht="11.25" customHeight="1" x14ac:dyDescent="0.15">
      <c r="B26" s="654" t="s">
        <v>284</v>
      </c>
      <c r="C26" s="655"/>
      <c r="D26" s="655"/>
      <c r="E26" s="655"/>
      <c r="F26" s="655"/>
      <c r="G26" s="655"/>
      <c r="H26" s="655"/>
      <c r="I26" s="655"/>
      <c r="J26" s="655"/>
      <c r="K26" s="655"/>
      <c r="L26" s="655"/>
      <c r="M26" s="655"/>
      <c r="N26" s="655"/>
      <c r="O26" s="655"/>
      <c r="P26" s="655"/>
      <c r="Q26" s="656"/>
      <c r="R26" s="657">
        <v>704</v>
      </c>
      <c r="S26" s="658"/>
      <c r="T26" s="658"/>
      <c r="U26" s="658"/>
      <c r="V26" s="658"/>
      <c r="W26" s="658"/>
      <c r="X26" s="658"/>
      <c r="Y26" s="659"/>
      <c r="Z26" s="695">
        <v>0</v>
      </c>
      <c r="AA26" s="695"/>
      <c r="AB26" s="695"/>
      <c r="AC26" s="695"/>
      <c r="AD26" s="696">
        <v>704</v>
      </c>
      <c r="AE26" s="696"/>
      <c r="AF26" s="696"/>
      <c r="AG26" s="696"/>
      <c r="AH26" s="696"/>
      <c r="AI26" s="696"/>
      <c r="AJ26" s="696"/>
      <c r="AK26" s="696"/>
      <c r="AL26" s="660">
        <v>0</v>
      </c>
      <c r="AM26" s="661"/>
      <c r="AN26" s="661"/>
      <c r="AO26" s="697"/>
      <c r="AP26" s="654" t="s">
        <v>285</v>
      </c>
      <c r="AQ26" s="735"/>
      <c r="AR26" s="735"/>
      <c r="AS26" s="735"/>
      <c r="AT26" s="735"/>
      <c r="AU26" s="735"/>
      <c r="AV26" s="735"/>
      <c r="AW26" s="735"/>
      <c r="AX26" s="735"/>
      <c r="AY26" s="735"/>
      <c r="AZ26" s="735"/>
      <c r="BA26" s="735"/>
      <c r="BB26" s="735"/>
      <c r="BC26" s="735"/>
      <c r="BD26" s="735"/>
      <c r="BE26" s="735"/>
      <c r="BF26" s="736"/>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1"/>
      <c r="CD26" s="654" t="s">
        <v>286</v>
      </c>
      <c r="CE26" s="655"/>
      <c r="CF26" s="655"/>
      <c r="CG26" s="655"/>
      <c r="CH26" s="655"/>
      <c r="CI26" s="655"/>
      <c r="CJ26" s="655"/>
      <c r="CK26" s="655"/>
      <c r="CL26" s="655"/>
      <c r="CM26" s="655"/>
      <c r="CN26" s="655"/>
      <c r="CO26" s="655"/>
      <c r="CP26" s="655"/>
      <c r="CQ26" s="656"/>
      <c r="CR26" s="657">
        <v>579029</v>
      </c>
      <c r="CS26" s="658"/>
      <c r="CT26" s="658"/>
      <c r="CU26" s="658"/>
      <c r="CV26" s="658"/>
      <c r="CW26" s="658"/>
      <c r="CX26" s="658"/>
      <c r="CY26" s="659"/>
      <c r="CZ26" s="660">
        <v>11.7</v>
      </c>
      <c r="DA26" s="672"/>
      <c r="DB26" s="672"/>
      <c r="DC26" s="673"/>
      <c r="DD26" s="663">
        <v>506916</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287</v>
      </c>
      <c r="C27" s="655"/>
      <c r="D27" s="655"/>
      <c r="E27" s="655"/>
      <c r="F27" s="655"/>
      <c r="G27" s="655"/>
      <c r="H27" s="655"/>
      <c r="I27" s="655"/>
      <c r="J27" s="655"/>
      <c r="K27" s="655"/>
      <c r="L27" s="655"/>
      <c r="M27" s="655"/>
      <c r="N27" s="655"/>
      <c r="O27" s="655"/>
      <c r="P27" s="655"/>
      <c r="Q27" s="656"/>
      <c r="R27" s="657">
        <v>24850</v>
      </c>
      <c r="S27" s="658"/>
      <c r="T27" s="658"/>
      <c r="U27" s="658"/>
      <c r="V27" s="658"/>
      <c r="W27" s="658"/>
      <c r="X27" s="658"/>
      <c r="Y27" s="659"/>
      <c r="Z27" s="695">
        <v>0.5</v>
      </c>
      <c r="AA27" s="695"/>
      <c r="AB27" s="695"/>
      <c r="AC27" s="695"/>
      <c r="AD27" s="696" t="s">
        <v>122</v>
      </c>
      <c r="AE27" s="696"/>
      <c r="AF27" s="696"/>
      <c r="AG27" s="696"/>
      <c r="AH27" s="696"/>
      <c r="AI27" s="696"/>
      <c r="AJ27" s="696"/>
      <c r="AK27" s="696"/>
      <c r="AL27" s="660" t="s">
        <v>122</v>
      </c>
      <c r="AM27" s="661"/>
      <c r="AN27" s="661"/>
      <c r="AO27" s="697"/>
      <c r="AP27" s="654" t="s">
        <v>288</v>
      </c>
      <c r="AQ27" s="655"/>
      <c r="AR27" s="655"/>
      <c r="AS27" s="655"/>
      <c r="AT27" s="655"/>
      <c r="AU27" s="655"/>
      <c r="AV27" s="655"/>
      <c r="AW27" s="655"/>
      <c r="AX27" s="655"/>
      <c r="AY27" s="655"/>
      <c r="AZ27" s="655"/>
      <c r="BA27" s="655"/>
      <c r="BB27" s="655"/>
      <c r="BC27" s="655"/>
      <c r="BD27" s="655"/>
      <c r="BE27" s="655"/>
      <c r="BF27" s="656"/>
      <c r="BG27" s="657">
        <v>1305980</v>
      </c>
      <c r="BH27" s="658"/>
      <c r="BI27" s="658"/>
      <c r="BJ27" s="658"/>
      <c r="BK27" s="658"/>
      <c r="BL27" s="658"/>
      <c r="BM27" s="658"/>
      <c r="BN27" s="659"/>
      <c r="BO27" s="695">
        <v>100</v>
      </c>
      <c r="BP27" s="695"/>
      <c r="BQ27" s="695"/>
      <c r="BR27" s="695"/>
      <c r="BS27" s="696">
        <v>1700</v>
      </c>
      <c r="BT27" s="696"/>
      <c r="BU27" s="696"/>
      <c r="BV27" s="696"/>
      <c r="BW27" s="696"/>
      <c r="BX27" s="696"/>
      <c r="BY27" s="696"/>
      <c r="BZ27" s="696"/>
      <c r="CA27" s="696"/>
      <c r="CB27" s="731"/>
      <c r="CD27" s="654" t="s">
        <v>289</v>
      </c>
      <c r="CE27" s="655"/>
      <c r="CF27" s="655"/>
      <c r="CG27" s="655"/>
      <c r="CH27" s="655"/>
      <c r="CI27" s="655"/>
      <c r="CJ27" s="655"/>
      <c r="CK27" s="655"/>
      <c r="CL27" s="655"/>
      <c r="CM27" s="655"/>
      <c r="CN27" s="655"/>
      <c r="CO27" s="655"/>
      <c r="CP27" s="655"/>
      <c r="CQ27" s="656"/>
      <c r="CR27" s="657">
        <v>700404</v>
      </c>
      <c r="CS27" s="670"/>
      <c r="CT27" s="670"/>
      <c r="CU27" s="670"/>
      <c r="CV27" s="670"/>
      <c r="CW27" s="670"/>
      <c r="CX27" s="670"/>
      <c r="CY27" s="671"/>
      <c r="CZ27" s="660">
        <v>14.2</v>
      </c>
      <c r="DA27" s="672"/>
      <c r="DB27" s="672"/>
      <c r="DC27" s="673"/>
      <c r="DD27" s="663">
        <v>209038</v>
      </c>
      <c r="DE27" s="670"/>
      <c r="DF27" s="670"/>
      <c r="DG27" s="670"/>
      <c r="DH27" s="670"/>
      <c r="DI27" s="670"/>
      <c r="DJ27" s="670"/>
      <c r="DK27" s="671"/>
      <c r="DL27" s="663">
        <v>206865</v>
      </c>
      <c r="DM27" s="670"/>
      <c r="DN27" s="670"/>
      <c r="DO27" s="670"/>
      <c r="DP27" s="670"/>
      <c r="DQ27" s="670"/>
      <c r="DR27" s="670"/>
      <c r="DS27" s="670"/>
      <c r="DT27" s="670"/>
      <c r="DU27" s="670"/>
      <c r="DV27" s="671"/>
      <c r="DW27" s="660">
        <v>6</v>
      </c>
      <c r="DX27" s="672"/>
      <c r="DY27" s="672"/>
      <c r="DZ27" s="672"/>
      <c r="EA27" s="672"/>
      <c r="EB27" s="672"/>
      <c r="EC27" s="684"/>
    </row>
    <row r="28" spans="2:133" ht="11.25" customHeight="1" x14ac:dyDescent="0.15">
      <c r="B28" s="654" t="s">
        <v>290</v>
      </c>
      <c r="C28" s="655"/>
      <c r="D28" s="655"/>
      <c r="E28" s="655"/>
      <c r="F28" s="655"/>
      <c r="G28" s="655"/>
      <c r="H28" s="655"/>
      <c r="I28" s="655"/>
      <c r="J28" s="655"/>
      <c r="K28" s="655"/>
      <c r="L28" s="655"/>
      <c r="M28" s="655"/>
      <c r="N28" s="655"/>
      <c r="O28" s="655"/>
      <c r="P28" s="655"/>
      <c r="Q28" s="656"/>
      <c r="R28" s="657">
        <v>84548</v>
      </c>
      <c r="S28" s="658"/>
      <c r="T28" s="658"/>
      <c r="U28" s="658"/>
      <c r="V28" s="658"/>
      <c r="W28" s="658"/>
      <c r="X28" s="658"/>
      <c r="Y28" s="659"/>
      <c r="Z28" s="695">
        <v>1.6</v>
      </c>
      <c r="AA28" s="695"/>
      <c r="AB28" s="695"/>
      <c r="AC28" s="695"/>
      <c r="AD28" s="696">
        <v>68</v>
      </c>
      <c r="AE28" s="696"/>
      <c r="AF28" s="696"/>
      <c r="AG28" s="696"/>
      <c r="AH28" s="696"/>
      <c r="AI28" s="696"/>
      <c r="AJ28" s="696"/>
      <c r="AK28" s="696"/>
      <c r="AL28" s="660">
        <v>0</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291</v>
      </c>
      <c r="CE28" s="655"/>
      <c r="CF28" s="655"/>
      <c r="CG28" s="655"/>
      <c r="CH28" s="655"/>
      <c r="CI28" s="655"/>
      <c r="CJ28" s="655"/>
      <c r="CK28" s="655"/>
      <c r="CL28" s="655"/>
      <c r="CM28" s="655"/>
      <c r="CN28" s="655"/>
      <c r="CO28" s="655"/>
      <c r="CP28" s="655"/>
      <c r="CQ28" s="656"/>
      <c r="CR28" s="657">
        <v>351383</v>
      </c>
      <c r="CS28" s="658"/>
      <c r="CT28" s="658"/>
      <c r="CU28" s="658"/>
      <c r="CV28" s="658"/>
      <c r="CW28" s="658"/>
      <c r="CX28" s="658"/>
      <c r="CY28" s="659"/>
      <c r="CZ28" s="660">
        <v>7.1</v>
      </c>
      <c r="DA28" s="672"/>
      <c r="DB28" s="672"/>
      <c r="DC28" s="673"/>
      <c r="DD28" s="663">
        <v>351383</v>
      </c>
      <c r="DE28" s="658"/>
      <c r="DF28" s="658"/>
      <c r="DG28" s="658"/>
      <c r="DH28" s="658"/>
      <c r="DI28" s="658"/>
      <c r="DJ28" s="658"/>
      <c r="DK28" s="659"/>
      <c r="DL28" s="663">
        <v>351383</v>
      </c>
      <c r="DM28" s="658"/>
      <c r="DN28" s="658"/>
      <c r="DO28" s="658"/>
      <c r="DP28" s="658"/>
      <c r="DQ28" s="658"/>
      <c r="DR28" s="658"/>
      <c r="DS28" s="658"/>
      <c r="DT28" s="658"/>
      <c r="DU28" s="658"/>
      <c r="DV28" s="659"/>
      <c r="DW28" s="660">
        <v>10.1</v>
      </c>
      <c r="DX28" s="672"/>
      <c r="DY28" s="672"/>
      <c r="DZ28" s="672"/>
      <c r="EA28" s="672"/>
      <c r="EB28" s="672"/>
      <c r="EC28" s="684"/>
    </row>
    <row r="29" spans="2:133" ht="11.25" customHeight="1" x14ac:dyDescent="0.15">
      <c r="B29" s="654" t="s">
        <v>292</v>
      </c>
      <c r="C29" s="655"/>
      <c r="D29" s="655"/>
      <c r="E29" s="655"/>
      <c r="F29" s="655"/>
      <c r="G29" s="655"/>
      <c r="H29" s="655"/>
      <c r="I29" s="655"/>
      <c r="J29" s="655"/>
      <c r="K29" s="655"/>
      <c r="L29" s="655"/>
      <c r="M29" s="655"/>
      <c r="N29" s="655"/>
      <c r="O29" s="655"/>
      <c r="P29" s="655"/>
      <c r="Q29" s="656"/>
      <c r="R29" s="657">
        <v>4736</v>
      </c>
      <c r="S29" s="658"/>
      <c r="T29" s="658"/>
      <c r="U29" s="658"/>
      <c r="V29" s="658"/>
      <c r="W29" s="658"/>
      <c r="X29" s="658"/>
      <c r="Y29" s="659"/>
      <c r="Z29" s="695">
        <v>0.1</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1"/>
      <c r="CD29" s="676" t="s">
        <v>293</v>
      </c>
      <c r="CE29" s="677"/>
      <c r="CF29" s="654" t="s">
        <v>66</v>
      </c>
      <c r="CG29" s="655"/>
      <c r="CH29" s="655"/>
      <c r="CI29" s="655"/>
      <c r="CJ29" s="655"/>
      <c r="CK29" s="655"/>
      <c r="CL29" s="655"/>
      <c r="CM29" s="655"/>
      <c r="CN29" s="655"/>
      <c r="CO29" s="655"/>
      <c r="CP29" s="655"/>
      <c r="CQ29" s="656"/>
      <c r="CR29" s="657">
        <v>351383</v>
      </c>
      <c r="CS29" s="670"/>
      <c r="CT29" s="670"/>
      <c r="CU29" s="670"/>
      <c r="CV29" s="670"/>
      <c r="CW29" s="670"/>
      <c r="CX29" s="670"/>
      <c r="CY29" s="671"/>
      <c r="CZ29" s="660">
        <v>7.1</v>
      </c>
      <c r="DA29" s="672"/>
      <c r="DB29" s="672"/>
      <c r="DC29" s="673"/>
      <c r="DD29" s="663">
        <v>351383</v>
      </c>
      <c r="DE29" s="670"/>
      <c r="DF29" s="670"/>
      <c r="DG29" s="670"/>
      <c r="DH29" s="670"/>
      <c r="DI29" s="670"/>
      <c r="DJ29" s="670"/>
      <c r="DK29" s="671"/>
      <c r="DL29" s="663">
        <v>351383</v>
      </c>
      <c r="DM29" s="670"/>
      <c r="DN29" s="670"/>
      <c r="DO29" s="670"/>
      <c r="DP29" s="670"/>
      <c r="DQ29" s="670"/>
      <c r="DR29" s="670"/>
      <c r="DS29" s="670"/>
      <c r="DT29" s="670"/>
      <c r="DU29" s="670"/>
      <c r="DV29" s="671"/>
      <c r="DW29" s="660">
        <v>10.1</v>
      </c>
      <c r="DX29" s="672"/>
      <c r="DY29" s="672"/>
      <c r="DZ29" s="672"/>
      <c r="EA29" s="672"/>
      <c r="EB29" s="672"/>
      <c r="EC29" s="684"/>
    </row>
    <row r="30" spans="2:133" ht="11.25" customHeight="1" x14ac:dyDescent="0.15">
      <c r="B30" s="654" t="s">
        <v>294</v>
      </c>
      <c r="C30" s="655"/>
      <c r="D30" s="655"/>
      <c r="E30" s="655"/>
      <c r="F30" s="655"/>
      <c r="G30" s="655"/>
      <c r="H30" s="655"/>
      <c r="I30" s="655"/>
      <c r="J30" s="655"/>
      <c r="K30" s="655"/>
      <c r="L30" s="655"/>
      <c r="M30" s="655"/>
      <c r="N30" s="655"/>
      <c r="O30" s="655"/>
      <c r="P30" s="655"/>
      <c r="Q30" s="656"/>
      <c r="R30" s="657">
        <v>630753</v>
      </c>
      <c r="S30" s="658"/>
      <c r="T30" s="658"/>
      <c r="U30" s="658"/>
      <c r="V30" s="658"/>
      <c r="W30" s="658"/>
      <c r="X30" s="658"/>
      <c r="Y30" s="659"/>
      <c r="Z30" s="695">
        <v>11.9</v>
      </c>
      <c r="AA30" s="695"/>
      <c r="AB30" s="695"/>
      <c r="AC30" s="695"/>
      <c r="AD30" s="696" t="s">
        <v>122</v>
      </c>
      <c r="AE30" s="696"/>
      <c r="AF30" s="696"/>
      <c r="AG30" s="696"/>
      <c r="AH30" s="696"/>
      <c r="AI30" s="696"/>
      <c r="AJ30" s="696"/>
      <c r="AK30" s="696"/>
      <c r="AL30" s="660" t="s">
        <v>122</v>
      </c>
      <c r="AM30" s="661"/>
      <c r="AN30" s="661"/>
      <c r="AO30" s="697"/>
      <c r="AP30" s="709" t="s">
        <v>212</v>
      </c>
      <c r="AQ30" s="710"/>
      <c r="AR30" s="710"/>
      <c r="AS30" s="710"/>
      <c r="AT30" s="710"/>
      <c r="AU30" s="710"/>
      <c r="AV30" s="710"/>
      <c r="AW30" s="710"/>
      <c r="AX30" s="710"/>
      <c r="AY30" s="710"/>
      <c r="AZ30" s="710"/>
      <c r="BA30" s="710"/>
      <c r="BB30" s="710"/>
      <c r="BC30" s="710"/>
      <c r="BD30" s="710"/>
      <c r="BE30" s="710"/>
      <c r="BF30" s="711"/>
      <c r="BG30" s="709" t="s">
        <v>295</v>
      </c>
      <c r="BH30" s="729"/>
      <c r="BI30" s="729"/>
      <c r="BJ30" s="729"/>
      <c r="BK30" s="729"/>
      <c r="BL30" s="729"/>
      <c r="BM30" s="729"/>
      <c r="BN30" s="729"/>
      <c r="BO30" s="729"/>
      <c r="BP30" s="729"/>
      <c r="BQ30" s="730"/>
      <c r="BR30" s="709" t="s">
        <v>296</v>
      </c>
      <c r="BS30" s="729"/>
      <c r="BT30" s="729"/>
      <c r="BU30" s="729"/>
      <c r="BV30" s="729"/>
      <c r="BW30" s="729"/>
      <c r="BX30" s="729"/>
      <c r="BY30" s="729"/>
      <c r="BZ30" s="729"/>
      <c r="CA30" s="729"/>
      <c r="CB30" s="730"/>
      <c r="CD30" s="678"/>
      <c r="CE30" s="679"/>
      <c r="CF30" s="654" t="s">
        <v>297</v>
      </c>
      <c r="CG30" s="655"/>
      <c r="CH30" s="655"/>
      <c r="CI30" s="655"/>
      <c r="CJ30" s="655"/>
      <c r="CK30" s="655"/>
      <c r="CL30" s="655"/>
      <c r="CM30" s="655"/>
      <c r="CN30" s="655"/>
      <c r="CO30" s="655"/>
      <c r="CP30" s="655"/>
      <c r="CQ30" s="656"/>
      <c r="CR30" s="657">
        <v>346692</v>
      </c>
      <c r="CS30" s="658"/>
      <c r="CT30" s="658"/>
      <c r="CU30" s="658"/>
      <c r="CV30" s="658"/>
      <c r="CW30" s="658"/>
      <c r="CX30" s="658"/>
      <c r="CY30" s="659"/>
      <c r="CZ30" s="660">
        <v>7</v>
      </c>
      <c r="DA30" s="672"/>
      <c r="DB30" s="672"/>
      <c r="DC30" s="673"/>
      <c r="DD30" s="663">
        <v>346692</v>
      </c>
      <c r="DE30" s="658"/>
      <c r="DF30" s="658"/>
      <c r="DG30" s="658"/>
      <c r="DH30" s="658"/>
      <c r="DI30" s="658"/>
      <c r="DJ30" s="658"/>
      <c r="DK30" s="659"/>
      <c r="DL30" s="663">
        <v>346692</v>
      </c>
      <c r="DM30" s="658"/>
      <c r="DN30" s="658"/>
      <c r="DO30" s="658"/>
      <c r="DP30" s="658"/>
      <c r="DQ30" s="658"/>
      <c r="DR30" s="658"/>
      <c r="DS30" s="658"/>
      <c r="DT30" s="658"/>
      <c r="DU30" s="658"/>
      <c r="DV30" s="659"/>
      <c r="DW30" s="660">
        <v>10</v>
      </c>
      <c r="DX30" s="672"/>
      <c r="DY30" s="672"/>
      <c r="DZ30" s="672"/>
      <c r="EA30" s="672"/>
      <c r="EB30" s="672"/>
      <c r="EC30" s="684"/>
    </row>
    <row r="31" spans="2:133" ht="11.25" customHeight="1" x14ac:dyDescent="0.15">
      <c r="B31" s="732" t="s">
        <v>298</v>
      </c>
      <c r="C31" s="733"/>
      <c r="D31" s="733"/>
      <c r="E31" s="733"/>
      <c r="F31" s="733"/>
      <c r="G31" s="733"/>
      <c r="H31" s="733"/>
      <c r="I31" s="733"/>
      <c r="J31" s="733"/>
      <c r="K31" s="733"/>
      <c r="L31" s="733"/>
      <c r="M31" s="733"/>
      <c r="N31" s="733"/>
      <c r="O31" s="733"/>
      <c r="P31" s="733"/>
      <c r="Q31" s="734"/>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3" t="s">
        <v>299</v>
      </c>
      <c r="AQ31" s="724"/>
      <c r="AR31" s="724"/>
      <c r="AS31" s="724"/>
      <c r="AT31" s="725" t="s">
        <v>300</v>
      </c>
      <c r="AU31" s="206"/>
      <c r="AV31" s="206"/>
      <c r="AW31" s="206"/>
      <c r="AX31" s="715" t="s">
        <v>178</v>
      </c>
      <c r="AY31" s="716"/>
      <c r="AZ31" s="716"/>
      <c r="BA31" s="716"/>
      <c r="BB31" s="716"/>
      <c r="BC31" s="716"/>
      <c r="BD31" s="716"/>
      <c r="BE31" s="716"/>
      <c r="BF31" s="717"/>
      <c r="BG31" s="719">
        <v>98.9</v>
      </c>
      <c r="BH31" s="720"/>
      <c r="BI31" s="720"/>
      <c r="BJ31" s="720"/>
      <c r="BK31" s="720"/>
      <c r="BL31" s="720"/>
      <c r="BM31" s="721">
        <v>98.1</v>
      </c>
      <c r="BN31" s="720"/>
      <c r="BO31" s="720"/>
      <c r="BP31" s="720"/>
      <c r="BQ31" s="722"/>
      <c r="BR31" s="719">
        <v>99.6</v>
      </c>
      <c r="BS31" s="720"/>
      <c r="BT31" s="720"/>
      <c r="BU31" s="720"/>
      <c r="BV31" s="720"/>
      <c r="BW31" s="720"/>
      <c r="BX31" s="721">
        <v>98.8</v>
      </c>
      <c r="BY31" s="720"/>
      <c r="BZ31" s="720"/>
      <c r="CA31" s="720"/>
      <c r="CB31" s="722"/>
      <c r="CD31" s="678"/>
      <c r="CE31" s="679"/>
      <c r="CF31" s="654" t="s">
        <v>301</v>
      </c>
      <c r="CG31" s="655"/>
      <c r="CH31" s="655"/>
      <c r="CI31" s="655"/>
      <c r="CJ31" s="655"/>
      <c r="CK31" s="655"/>
      <c r="CL31" s="655"/>
      <c r="CM31" s="655"/>
      <c r="CN31" s="655"/>
      <c r="CO31" s="655"/>
      <c r="CP31" s="655"/>
      <c r="CQ31" s="656"/>
      <c r="CR31" s="657">
        <v>4691</v>
      </c>
      <c r="CS31" s="670"/>
      <c r="CT31" s="670"/>
      <c r="CU31" s="670"/>
      <c r="CV31" s="670"/>
      <c r="CW31" s="670"/>
      <c r="CX31" s="670"/>
      <c r="CY31" s="671"/>
      <c r="CZ31" s="660">
        <v>0.1</v>
      </c>
      <c r="DA31" s="672"/>
      <c r="DB31" s="672"/>
      <c r="DC31" s="673"/>
      <c r="DD31" s="663">
        <v>4691</v>
      </c>
      <c r="DE31" s="670"/>
      <c r="DF31" s="670"/>
      <c r="DG31" s="670"/>
      <c r="DH31" s="670"/>
      <c r="DI31" s="670"/>
      <c r="DJ31" s="670"/>
      <c r="DK31" s="671"/>
      <c r="DL31" s="663">
        <v>4691</v>
      </c>
      <c r="DM31" s="670"/>
      <c r="DN31" s="670"/>
      <c r="DO31" s="670"/>
      <c r="DP31" s="670"/>
      <c r="DQ31" s="670"/>
      <c r="DR31" s="670"/>
      <c r="DS31" s="670"/>
      <c r="DT31" s="670"/>
      <c r="DU31" s="670"/>
      <c r="DV31" s="671"/>
      <c r="DW31" s="660">
        <v>0.1</v>
      </c>
      <c r="DX31" s="672"/>
      <c r="DY31" s="672"/>
      <c r="DZ31" s="672"/>
      <c r="EA31" s="672"/>
      <c r="EB31" s="672"/>
      <c r="EC31" s="684"/>
    </row>
    <row r="32" spans="2:133" ht="11.25" customHeight="1" x14ac:dyDescent="0.15">
      <c r="B32" s="654" t="s">
        <v>302</v>
      </c>
      <c r="C32" s="655"/>
      <c r="D32" s="655"/>
      <c r="E32" s="655"/>
      <c r="F32" s="655"/>
      <c r="G32" s="655"/>
      <c r="H32" s="655"/>
      <c r="I32" s="655"/>
      <c r="J32" s="655"/>
      <c r="K32" s="655"/>
      <c r="L32" s="655"/>
      <c r="M32" s="655"/>
      <c r="N32" s="655"/>
      <c r="O32" s="655"/>
      <c r="P32" s="655"/>
      <c r="Q32" s="656"/>
      <c r="R32" s="657">
        <v>283700</v>
      </c>
      <c r="S32" s="658"/>
      <c r="T32" s="658"/>
      <c r="U32" s="658"/>
      <c r="V32" s="658"/>
      <c r="W32" s="658"/>
      <c r="X32" s="658"/>
      <c r="Y32" s="659"/>
      <c r="Z32" s="695">
        <v>5.3</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26"/>
      <c r="AU32" s="202" t="s">
        <v>303</v>
      </c>
      <c r="AX32" s="654" t="s">
        <v>304</v>
      </c>
      <c r="AY32" s="655"/>
      <c r="AZ32" s="655"/>
      <c r="BA32" s="655"/>
      <c r="BB32" s="655"/>
      <c r="BC32" s="655"/>
      <c r="BD32" s="655"/>
      <c r="BE32" s="655"/>
      <c r="BF32" s="656"/>
      <c r="BG32" s="728">
        <v>99.4</v>
      </c>
      <c r="BH32" s="670"/>
      <c r="BI32" s="670"/>
      <c r="BJ32" s="670"/>
      <c r="BK32" s="670"/>
      <c r="BL32" s="670"/>
      <c r="BM32" s="661">
        <v>98.9</v>
      </c>
      <c r="BN32" s="670"/>
      <c r="BO32" s="670"/>
      <c r="BP32" s="670"/>
      <c r="BQ32" s="693"/>
      <c r="BR32" s="728">
        <v>99.6</v>
      </c>
      <c r="BS32" s="670"/>
      <c r="BT32" s="670"/>
      <c r="BU32" s="670"/>
      <c r="BV32" s="670"/>
      <c r="BW32" s="670"/>
      <c r="BX32" s="661">
        <v>99.1</v>
      </c>
      <c r="BY32" s="670"/>
      <c r="BZ32" s="670"/>
      <c r="CA32" s="670"/>
      <c r="CB32" s="693"/>
      <c r="CD32" s="680"/>
      <c r="CE32" s="681"/>
      <c r="CF32" s="654" t="s">
        <v>305</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306</v>
      </c>
      <c r="C33" s="655"/>
      <c r="D33" s="655"/>
      <c r="E33" s="655"/>
      <c r="F33" s="655"/>
      <c r="G33" s="655"/>
      <c r="H33" s="655"/>
      <c r="I33" s="655"/>
      <c r="J33" s="655"/>
      <c r="K33" s="655"/>
      <c r="L33" s="655"/>
      <c r="M33" s="655"/>
      <c r="N33" s="655"/>
      <c r="O33" s="655"/>
      <c r="P33" s="655"/>
      <c r="Q33" s="656"/>
      <c r="R33" s="657">
        <v>7024</v>
      </c>
      <c r="S33" s="658"/>
      <c r="T33" s="658"/>
      <c r="U33" s="658"/>
      <c r="V33" s="658"/>
      <c r="W33" s="658"/>
      <c r="X33" s="658"/>
      <c r="Y33" s="659"/>
      <c r="Z33" s="695">
        <v>0.1</v>
      </c>
      <c r="AA33" s="695"/>
      <c r="AB33" s="695"/>
      <c r="AC33" s="695"/>
      <c r="AD33" s="696">
        <v>6633</v>
      </c>
      <c r="AE33" s="696"/>
      <c r="AF33" s="696"/>
      <c r="AG33" s="696"/>
      <c r="AH33" s="696"/>
      <c r="AI33" s="696"/>
      <c r="AJ33" s="696"/>
      <c r="AK33" s="696"/>
      <c r="AL33" s="660">
        <v>0.2</v>
      </c>
      <c r="AM33" s="661"/>
      <c r="AN33" s="661"/>
      <c r="AO33" s="697"/>
      <c r="AP33" s="700"/>
      <c r="AQ33" s="701"/>
      <c r="AR33" s="701"/>
      <c r="AS33" s="701"/>
      <c r="AT33" s="727"/>
      <c r="AU33" s="207"/>
      <c r="AV33" s="207"/>
      <c r="AW33" s="207"/>
      <c r="AX33" s="638" t="s">
        <v>307</v>
      </c>
      <c r="AY33" s="639"/>
      <c r="AZ33" s="639"/>
      <c r="BA33" s="639"/>
      <c r="BB33" s="639"/>
      <c r="BC33" s="639"/>
      <c r="BD33" s="639"/>
      <c r="BE33" s="639"/>
      <c r="BF33" s="640"/>
      <c r="BG33" s="718">
        <v>98.3</v>
      </c>
      <c r="BH33" s="642"/>
      <c r="BI33" s="642"/>
      <c r="BJ33" s="642"/>
      <c r="BK33" s="642"/>
      <c r="BL33" s="642"/>
      <c r="BM33" s="688">
        <v>97.3</v>
      </c>
      <c r="BN33" s="642"/>
      <c r="BO33" s="642"/>
      <c r="BP33" s="642"/>
      <c r="BQ33" s="705"/>
      <c r="BR33" s="718">
        <v>99.4</v>
      </c>
      <c r="BS33" s="642"/>
      <c r="BT33" s="642"/>
      <c r="BU33" s="642"/>
      <c r="BV33" s="642"/>
      <c r="BW33" s="642"/>
      <c r="BX33" s="688">
        <v>98.4</v>
      </c>
      <c r="BY33" s="642"/>
      <c r="BZ33" s="642"/>
      <c r="CA33" s="642"/>
      <c r="CB33" s="705"/>
      <c r="CD33" s="654" t="s">
        <v>308</v>
      </c>
      <c r="CE33" s="655"/>
      <c r="CF33" s="655"/>
      <c r="CG33" s="655"/>
      <c r="CH33" s="655"/>
      <c r="CI33" s="655"/>
      <c r="CJ33" s="655"/>
      <c r="CK33" s="655"/>
      <c r="CL33" s="655"/>
      <c r="CM33" s="655"/>
      <c r="CN33" s="655"/>
      <c r="CO33" s="655"/>
      <c r="CP33" s="655"/>
      <c r="CQ33" s="656"/>
      <c r="CR33" s="657">
        <v>2637421</v>
      </c>
      <c r="CS33" s="670"/>
      <c r="CT33" s="670"/>
      <c r="CU33" s="670"/>
      <c r="CV33" s="670"/>
      <c r="CW33" s="670"/>
      <c r="CX33" s="670"/>
      <c r="CY33" s="671"/>
      <c r="CZ33" s="660">
        <v>53.3</v>
      </c>
      <c r="DA33" s="672"/>
      <c r="DB33" s="672"/>
      <c r="DC33" s="673"/>
      <c r="DD33" s="663">
        <v>2258234</v>
      </c>
      <c r="DE33" s="670"/>
      <c r="DF33" s="670"/>
      <c r="DG33" s="670"/>
      <c r="DH33" s="670"/>
      <c r="DI33" s="670"/>
      <c r="DJ33" s="670"/>
      <c r="DK33" s="671"/>
      <c r="DL33" s="663">
        <v>1714865</v>
      </c>
      <c r="DM33" s="670"/>
      <c r="DN33" s="670"/>
      <c r="DO33" s="670"/>
      <c r="DP33" s="670"/>
      <c r="DQ33" s="670"/>
      <c r="DR33" s="670"/>
      <c r="DS33" s="670"/>
      <c r="DT33" s="670"/>
      <c r="DU33" s="670"/>
      <c r="DV33" s="671"/>
      <c r="DW33" s="660">
        <v>49.4</v>
      </c>
      <c r="DX33" s="672"/>
      <c r="DY33" s="672"/>
      <c r="DZ33" s="672"/>
      <c r="EA33" s="672"/>
      <c r="EB33" s="672"/>
      <c r="EC33" s="684"/>
    </row>
    <row r="34" spans="2:133" ht="11.25" customHeight="1" x14ac:dyDescent="0.15">
      <c r="B34" s="654" t="s">
        <v>309</v>
      </c>
      <c r="C34" s="655"/>
      <c r="D34" s="655"/>
      <c r="E34" s="655"/>
      <c r="F34" s="655"/>
      <c r="G34" s="655"/>
      <c r="H34" s="655"/>
      <c r="I34" s="655"/>
      <c r="J34" s="655"/>
      <c r="K34" s="655"/>
      <c r="L34" s="655"/>
      <c r="M34" s="655"/>
      <c r="N34" s="655"/>
      <c r="O34" s="655"/>
      <c r="P34" s="655"/>
      <c r="Q34" s="656"/>
      <c r="R34" s="657">
        <v>9086</v>
      </c>
      <c r="S34" s="658"/>
      <c r="T34" s="658"/>
      <c r="U34" s="658"/>
      <c r="V34" s="658"/>
      <c r="W34" s="658"/>
      <c r="X34" s="658"/>
      <c r="Y34" s="659"/>
      <c r="Z34" s="695">
        <v>0.2</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310</v>
      </c>
      <c r="CE34" s="655"/>
      <c r="CF34" s="655"/>
      <c r="CG34" s="655"/>
      <c r="CH34" s="655"/>
      <c r="CI34" s="655"/>
      <c r="CJ34" s="655"/>
      <c r="CK34" s="655"/>
      <c r="CL34" s="655"/>
      <c r="CM34" s="655"/>
      <c r="CN34" s="655"/>
      <c r="CO34" s="655"/>
      <c r="CP34" s="655"/>
      <c r="CQ34" s="656"/>
      <c r="CR34" s="657">
        <v>599214</v>
      </c>
      <c r="CS34" s="658"/>
      <c r="CT34" s="658"/>
      <c r="CU34" s="658"/>
      <c r="CV34" s="658"/>
      <c r="CW34" s="658"/>
      <c r="CX34" s="658"/>
      <c r="CY34" s="659"/>
      <c r="CZ34" s="660">
        <v>12.1</v>
      </c>
      <c r="DA34" s="672"/>
      <c r="DB34" s="672"/>
      <c r="DC34" s="673"/>
      <c r="DD34" s="663">
        <v>541488</v>
      </c>
      <c r="DE34" s="658"/>
      <c r="DF34" s="658"/>
      <c r="DG34" s="658"/>
      <c r="DH34" s="658"/>
      <c r="DI34" s="658"/>
      <c r="DJ34" s="658"/>
      <c r="DK34" s="659"/>
      <c r="DL34" s="663">
        <v>483377</v>
      </c>
      <c r="DM34" s="658"/>
      <c r="DN34" s="658"/>
      <c r="DO34" s="658"/>
      <c r="DP34" s="658"/>
      <c r="DQ34" s="658"/>
      <c r="DR34" s="658"/>
      <c r="DS34" s="658"/>
      <c r="DT34" s="658"/>
      <c r="DU34" s="658"/>
      <c r="DV34" s="659"/>
      <c r="DW34" s="660">
        <v>13.9</v>
      </c>
      <c r="DX34" s="672"/>
      <c r="DY34" s="672"/>
      <c r="DZ34" s="672"/>
      <c r="EA34" s="672"/>
      <c r="EB34" s="672"/>
      <c r="EC34" s="684"/>
    </row>
    <row r="35" spans="2:133" ht="11.25" customHeight="1" x14ac:dyDescent="0.15">
      <c r="B35" s="654" t="s">
        <v>311</v>
      </c>
      <c r="C35" s="655"/>
      <c r="D35" s="655"/>
      <c r="E35" s="655"/>
      <c r="F35" s="655"/>
      <c r="G35" s="655"/>
      <c r="H35" s="655"/>
      <c r="I35" s="655"/>
      <c r="J35" s="655"/>
      <c r="K35" s="655"/>
      <c r="L35" s="655"/>
      <c r="M35" s="655"/>
      <c r="N35" s="655"/>
      <c r="O35" s="655"/>
      <c r="P35" s="655"/>
      <c r="Q35" s="656"/>
      <c r="R35" s="657">
        <v>37087</v>
      </c>
      <c r="S35" s="658"/>
      <c r="T35" s="658"/>
      <c r="U35" s="658"/>
      <c r="V35" s="658"/>
      <c r="W35" s="658"/>
      <c r="X35" s="658"/>
      <c r="Y35" s="659"/>
      <c r="Z35" s="695">
        <v>0.7</v>
      </c>
      <c r="AA35" s="695"/>
      <c r="AB35" s="695"/>
      <c r="AC35" s="695"/>
      <c r="AD35" s="696" t="s">
        <v>122</v>
      </c>
      <c r="AE35" s="696"/>
      <c r="AF35" s="696"/>
      <c r="AG35" s="696"/>
      <c r="AH35" s="696"/>
      <c r="AI35" s="696"/>
      <c r="AJ35" s="696"/>
      <c r="AK35" s="696"/>
      <c r="AL35" s="660" t="s">
        <v>122</v>
      </c>
      <c r="AM35" s="661"/>
      <c r="AN35" s="661"/>
      <c r="AO35" s="697"/>
      <c r="AP35" s="210"/>
      <c r="AQ35" s="709" t="s">
        <v>312</v>
      </c>
      <c r="AR35" s="710"/>
      <c r="AS35" s="710"/>
      <c r="AT35" s="710"/>
      <c r="AU35" s="710"/>
      <c r="AV35" s="710"/>
      <c r="AW35" s="710"/>
      <c r="AX35" s="710"/>
      <c r="AY35" s="710"/>
      <c r="AZ35" s="710"/>
      <c r="BA35" s="710"/>
      <c r="BB35" s="710"/>
      <c r="BC35" s="710"/>
      <c r="BD35" s="710"/>
      <c r="BE35" s="710"/>
      <c r="BF35" s="711"/>
      <c r="BG35" s="709" t="s">
        <v>313</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314</v>
      </c>
      <c r="CE35" s="655"/>
      <c r="CF35" s="655"/>
      <c r="CG35" s="655"/>
      <c r="CH35" s="655"/>
      <c r="CI35" s="655"/>
      <c r="CJ35" s="655"/>
      <c r="CK35" s="655"/>
      <c r="CL35" s="655"/>
      <c r="CM35" s="655"/>
      <c r="CN35" s="655"/>
      <c r="CO35" s="655"/>
      <c r="CP35" s="655"/>
      <c r="CQ35" s="656"/>
      <c r="CR35" s="657">
        <v>37874</v>
      </c>
      <c r="CS35" s="670"/>
      <c r="CT35" s="670"/>
      <c r="CU35" s="670"/>
      <c r="CV35" s="670"/>
      <c r="CW35" s="670"/>
      <c r="CX35" s="670"/>
      <c r="CY35" s="671"/>
      <c r="CZ35" s="660">
        <v>0.8</v>
      </c>
      <c r="DA35" s="672"/>
      <c r="DB35" s="672"/>
      <c r="DC35" s="673"/>
      <c r="DD35" s="663">
        <v>34660</v>
      </c>
      <c r="DE35" s="670"/>
      <c r="DF35" s="670"/>
      <c r="DG35" s="670"/>
      <c r="DH35" s="670"/>
      <c r="DI35" s="670"/>
      <c r="DJ35" s="670"/>
      <c r="DK35" s="671"/>
      <c r="DL35" s="663">
        <v>14671</v>
      </c>
      <c r="DM35" s="670"/>
      <c r="DN35" s="670"/>
      <c r="DO35" s="670"/>
      <c r="DP35" s="670"/>
      <c r="DQ35" s="670"/>
      <c r="DR35" s="670"/>
      <c r="DS35" s="670"/>
      <c r="DT35" s="670"/>
      <c r="DU35" s="670"/>
      <c r="DV35" s="671"/>
      <c r="DW35" s="660">
        <v>0.4</v>
      </c>
      <c r="DX35" s="672"/>
      <c r="DY35" s="672"/>
      <c r="DZ35" s="672"/>
      <c r="EA35" s="672"/>
      <c r="EB35" s="672"/>
      <c r="EC35" s="684"/>
    </row>
    <row r="36" spans="2:133" ht="11.25" customHeight="1" x14ac:dyDescent="0.15">
      <c r="B36" s="654" t="s">
        <v>315</v>
      </c>
      <c r="C36" s="655"/>
      <c r="D36" s="655"/>
      <c r="E36" s="655"/>
      <c r="F36" s="655"/>
      <c r="G36" s="655"/>
      <c r="H36" s="655"/>
      <c r="I36" s="655"/>
      <c r="J36" s="655"/>
      <c r="K36" s="655"/>
      <c r="L36" s="655"/>
      <c r="M36" s="655"/>
      <c r="N36" s="655"/>
      <c r="O36" s="655"/>
      <c r="P36" s="655"/>
      <c r="Q36" s="656"/>
      <c r="R36" s="657">
        <v>466740</v>
      </c>
      <c r="S36" s="658"/>
      <c r="T36" s="658"/>
      <c r="U36" s="658"/>
      <c r="V36" s="658"/>
      <c r="W36" s="658"/>
      <c r="X36" s="658"/>
      <c r="Y36" s="659"/>
      <c r="Z36" s="695">
        <v>8.8000000000000007</v>
      </c>
      <c r="AA36" s="695"/>
      <c r="AB36" s="695"/>
      <c r="AC36" s="695"/>
      <c r="AD36" s="696" t="s">
        <v>122</v>
      </c>
      <c r="AE36" s="696"/>
      <c r="AF36" s="696"/>
      <c r="AG36" s="696"/>
      <c r="AH36" s="696"/>
      <c r="AI36" s="696"/>
      <c r="AJ36" s="696"/>
      <c r="AK36" s="696"/>
      <c r="AL36" s="660" t="s">
        <v>122</v>
      </c>
      <c r="AM36" s="661"/>
      <c r="AN36" s="661"/>
      <c r="AO36" s="697"/>
      <c r="AP36" s="210"/>
      <c r="AQ36" s="706" t="s">
        <v>316</v>
      </c>
      <c r="AR36" s="707"/>
      <c r="AS36" s="707"/>
      <c r="AT36" s="707"/>
      <c r="AU36" s="707"/>
      <c r="AV36" s="707"/>
      <c r="AW36" s="707"/>
      <c r="AX36" s="707"/>
      <c r="AY36" s="708"/>
      <c r="AZ36" s="712">
        <v>740833</v>
      </c>
      <c r="BA36" s="713"/>
      <c r="BB36" s="713"/>
      <c r="BC36" s="713"/>
      <c r="BD36" s="713"/>
      <c r="BE36" s="713"/>
      <c r="BF36" s="714"/>
      <c r="BG36" s="715" t="s">
        <v>317</v>
      </c>
      <c r="BH36" s="716"/>
      <c r="BI36" s="716"/>
      <c r="BJ36" s="716"/>
      <c r="BK36" s="716"/>
      <c r="BL36" s="716"/>
      <c r="BM36" s="716"/>
      <c r="BN36" s="716"/>
      <c r="BO36" s="716"/>
      <c r="BP36" s="716"/>
      <c r="BQ36" s="716"/>
      <c r="BR36" s="716"/>
      <c r="BS36" s="716"/>
      <c r="BT36" s="716"/>
      <c r="BU36" s="717"/>
      <c r="BV36" s="712">
        <v>38717</v>
      </c>
      <c r="BW36" s="713"/>
      <c r="BX36" s="713"/>
      <c r="BY36" s="713"/>
      <c r="BZ36" s="713"/>
      <c r="CA36" s="713"/>
      <c r="CB36" s="714"/>
      <c r="CD36" s="654" t="s">
        <v>318</v>
      </c>
      <c r="CE36" s="655"/>
      <c r="CF36" s="655"/>
      <c r="CG36" s="655"/>
      <c r="CH36" s="655"/>
      <c r="CI36" s="655"/>
      <c r="CJ36" s="655"/>
      <c r="CK36" s="655"/>
      <c r="CL36" s="655"/>
      <c r="CM36" s="655"/>
      <c r="CN36" s="655"/>
      <c r="CO36" s="655"/>
      <c r="CP36" s="655"/>
      <c r="CQ36" s="656"/>
      <c r="CR36" s="657">
        <v>1168412</v>
      </c>
      <c r="CS36" s="658"/>
      <c r="CT36" s="658"/>
      <c r="CU36" s="658"/>
      <c r="CV36" s="658"/>
      <c r="CW36" s="658"/>
      <c r="CX36" s="658"/>
      <c r="CY36" s="659"/>
      <c r="CZ36" s="660">
        <v>23.6</v>
      </c>
      <c r="DA36" s="672"/>
      <c r="DB36" s="672"/>
      <c r="DC36" s="673"/>
      <c r="DD36" s="663">
        <v>934736</v>
      </c>
      <c r="DE36" s="658"/>
      <c r="DF36" s="658"/>
      <c r="DG36" s="658"/>
      <c r="DH36" s="658"/>
      <c r="DI36" s="658"/>
      <c r="DJ36" s="658"/>
      <c r="DK36" s="659"/>
      <c r="DL36" s="663">
        <v>759543</v>
      </c>
      <c r="DM36" s="658"/>
      <c r="DN36" s="658"/>
      <c r="DO36" s="658"/>
      <c r="DP36" s="658"/>
      <c r="DQ36" s="658"/>
      <c r="DR36" s="658"/>
      <c r="DS36" s="658"/>
      <c r="DT36" s="658"/>
      <c r="DU36" s="658"/>
      <c r="DV36" s="659"/>
      <c r="DW36" s="660">
        <v>21.9</v>
      </c>
      <c r="DX36" s="672"/>
      <c r="DY36" s="672"/>
      <c r="DZ36" s="672"/>
      <c r="EA36" s="672"/>
      <c r="EB36" s="672"/>
      <c r="EC36" s="684"/>
    </row>
    <row r="37" spans="2:133" ht="11.25" customHeight="1" x14ac:dyDescent="0.15">
      <c r="B37" s="654" t="s">
        <v>319</v>
      </c>
      <c r="C37" s="655"/>
      <c r="D37" s="655"/>
      <c r="E37" s="655"/>
      <c r="F37" s="655"/>
      <c r="G37" s="655"/>
      <c r="H37" s="655"/>
      <c r="I37" s="655"/>
      <c r="J37" s="655"/>
      <c r="K37" s="655"/>
      <c r="L37" s="655"/>
      <c r="M37" s="655"/>
      <c r="N37" s="655"/>
      <c r="O37" s="655"/>
      <c r="P37" s="655"/>
      <c r="Q37" s="656"/>
      <c r="R37" s="657">
        <v>53940</v>
      </c>
      <c r="S37" s="658"/>
      <c r="T37" s="658"/>
      <c r="U37" s="658"/>
      <c r="V37" s="658"/>
      <c r="W37" s="658"/>
      <c r="X37" s="658"/>
      <c r="Y37" s="659"/>
      <c r="Z37" s="695">
        <v>1</v>
      </c>
      <c r="AA37" s="695"/>
      <c r="AB37" s="695"/>
      <c r="AC37" s="695"/>
      <c r="AD37" s="696">
        <v>1895</v>
      </c>
      <c r="AE37" s="696"/>
      <c r="AF37" s="696"/>
      <c r="AG37" s="696"/>
      <c r="AH37" s="696"/>
      <c r="AI37" s="696"/>
      <c r="AJ37" s="696"/>
      <c r="AK37" s="696"/>
      <c r="AL37" s="660">
        <v>0.1</v>
      </c>
      <c r="AM37" s="661"/>
      <c r="AN37" s="661"/>
      <c r="AO37" s="697"/>
      <c r="AQ37" s="690" t="s">
        <v>320</v>
      </c>
      <c r="AR37" s="691"/>
      <c r="AS37" s="691"/>
      <c r="AT37" s="691"/>
      <c r="AU37" s="691"/>
      <c r="AV37" s="691"/>
      <c r="AW37" s="691"/>
      <c r="AX37" s="691"/>
      <c r="AY37" s="692"/>
      <c r="AZ37" s="657">
        <v>170732</v>
      </c>
      <c r="BA37" s="658"/>
      <c r="BB37" s="658"/>
      <c r="BC37" s="658"/>
      <c r="BD37" s="670"/>
      <c r="BE37" s="670"/>
      <c r="BF37" s="693"/>
      <c r="BG37" s="654" t="s">
        <v>321</v>
      </c>
      <c r="BH37" s="655"/>
      <c r="BI37" s="655"/>
      <c r="BJ37" s="655"/>
      <c r="BK37" s="655"/>
      <c r="BL37" s="655"/>
      <c r="BM37" s="655"/>
      <c r="BN37" s="655"/>
      <c r="BO37" s="655"/>
      <c r="BP37" s="655"/>
      <c r="BQ37" s="655"/>
      <c r="BR37" s="655"/>
      <c r="BS37" s="655"/>
      <c r="BT37" s="655"/>
      <c r="BU37" s="656"/>
      <c r="BV37" s="657">
        <v>33169</v>
      </c>
      <c r="BW37" s="658"/>
      <c r="BX37" s="658"/>
      <c r="BY37" s="658"/>
      <c r="BZ37" s="658"/>
      <c r="CA37" s="658"/>
      <c r="CB37" s="694"/>
      <c r="CD37" s="654" t="s">
        <v>322</v>
      </c>
      <c r="CE37" s="655"/>
      <c r="CF37" s="655"/>
      <c r="CG37" s="655"/>
      <c r="CH37" s="655"/>
      <c r="CI37" s="655"/>
      <c r="CJ37" s="655"/>
      <c r="CK37" s="655"/>
      <c r="CL37" s="655"/>
      <c r="CM37" s="655"/>
      <c r="CN37" s="655"/>
      <c r="CO37" s="655"/>
      <c r="CP37" s="655"/>
      <c r="CQ37" s="656"/>
      <c r="CR37" s="657">
        <v>522475</v>
      </c>
      <c r="CS37" s="670"/>
      <c r="CT37" s="670"/>
      <c r="CU37" s="670"/>
      <c r="CV37" s="670"/>
      <c r="CW37" s="670"/>
      <c r="CX37" s="670"/>
      <c r="CY37" s="671"/>
      <c r="CZ37" s="660">
        <v>10.6</v>
      </c>
      <c r="DA37" s="672"/>
      <c r="DB37" s="672"/>
      <c r="DC37" s="673"/>
      <c r="DD37" s="663">
        <v>522475</v>
      </c>
      <c r="DE37" s="670"/>
      <c r="DF37" s="670"/>
      <c r="DG37" s="670"/>
      <c r="DH37" s="670"/>
      <c r="DI37" s="670"/>
      <c r="DJ37" s="670"/>
      <c r="DK37" s="671"/>
      <c r="DL37" s="663">
        <v>506359</v>
      </c>
      <c r="DM37" s="670"/>
      <c r="DN37" s="670"/>
      <c r="DO37" s="670"/>
      <c r="DP37" s="670"/>
      <c r="DQ37" s="670"/>
      <c r="DR37" s="670"/>
      <c r="DS37" s="670"/>
      <c r="DT37" s="670"/>
      <c r="DU37" s="670"/>
      <c r="DV37" s="671"/>
      <c r="DW37" s="660">
        <v>14.6</v>
      </c>
      <c r="DX37" s="672"/>
      <c r="DY37" s="672"/>
      <c r="DZ37" s="672"/>
      <c r="EA37" s="672"/>
      <c r="EB37" s="672"/>
      <c r="EC37" s="684"/>
    </row>
    <row r="38" spans="2:133" ht="11.25" customHeight="1" x14ac:dyDescent="0.15">
      <c r="B38" s="654" t="s">
        <v>323</v>
      </c>
      <c r="C38" s="655"/>
      <c r="D38" s="655"/>
      <c r="E38" s="655"/>
      <c r="F38" s="655"/>
      <c r="G38" s="655"/>
      <c r="H38" s="655"/>
      <c r="I38" s="655"/>
      <c r="J38" s="655"/>
      <c r="K38" s="655"/>
      <c r="L38" s="655"/>
      <c r="M38" s="655"/>
      <c r="N38" s="655"/>
      <c r="O38" s="655"/>
      <c r="P38" s="655"/>
      <c r="Q38" s="656"/>
      <c r="R38" s="657">
        <v>147992</v>
      </c>
      <c r="S38" s="658"/>
      <c r="T38" s="658"/>
      <c r="U38" s="658"/>
      <c r="V38" s="658"/>
      <c r="W38" s="658"/>
      <c r="X38" s="658"/>
      <c r="Y38" s="659"/>
      <c r="Z38" s="695">
        <v>2.8</v>
      </c>
      <c r="AA38" s="695"/>
      <c r="AB38" s="695"/>
      <c r="AC38" s="695"/>
      <c r="AD38" s="696" t="s">
        <v>122</v>
      </c>
      <c r="AE38" s="696"/>
      <c r="AF38" s="696"/>
      <c r="AG38" s="696"/>
      <c r="AH38" s="696"/>
      <c r="AI38" s="696"/>
      <c r="AJ38" s="696"/>
      <c r="AK38" s="696"/>
      <c r="AL38" s="660" t="s">
        <v>122</v>
      </c>
      <c r="AM38" s="661"/>
      <c r="AN38" s="661"/>
      <c r="AO38" s="697"/>
      <c r="AQ38" s="690" t="s">
        <v>324</v>
      </c>
      <c r="AR38" s="691"/>
      <c r="AS38" s="691"/>
      <c r="AT38" s="691"/>
      <c r="AU38" s="691"/>
      <c r="AV38" s="691"/>
      <c r="AW38" s="691"/>
      <c r="AX38" s="691"/>
      <c r="AY38" s="692"/>
      <c r="AZ38" s="657">
        <v>509</v>
      </c>
      <c r="BA38" s="658"/>
      <c r="BB38" s="658"/>
      <c r="BC38" s="658"/>
      <c r="BD38" s="670"/>
      <c r="BE38" s="670"/>
      <c r="BF38" s="693"/>
      <c r="BG38" s="654" t="s">
        <v>325</v>
      </c>
      <c r="BH38" s="655"/>
      <c r="BI38" s="655"/>
      <c r="BJ38" s="655"/>
      <c r="BK38" s="655"/>
      <c r="BL38" s="655"/>
      <c r="BM38" s="655"/>
      <c r="BN38" s="655"/>
      <c r="BO38" s="655"/>
      <c r="BP38" s="655"/>
      <c r="BQ38" s="655"/>
      <c r="BR38" s="655"/>
      <c r="BS38" s="655"/>
      <c r="BT38" s="655"/>
      <c r="BU38" s="656"/>
      <c r="BV38" s="657">
        <v>1757</v>
      </c>
      <c r="BW38" s="658"/>
      <c r="BX38" s="658"/>
      <c r="BY38" s="658"/>
      <c r="BZ38" s="658"/>
      <c r="CA38" s="658"/>
      <c r="CB38" s="694"/>
      <c r="CD38" s="654" t="s">
        <v>326</v>
      </c>
      <c r="CE38" s="655"/>
      <c r="CF38" s="655"/>
      <c r="CG38" s="655"/>
      <c r="CH38" s="655"/>
      <c r="CI38" s="655"/>
      <c r="CJ38" s="655"/>
      <c r="CK38" s="655"/>
      <c r="CL38" s="655"/>
      <c r="CM38" s="655"/>
      <c r="CN38" s="655"/>
      <c r="CO38" s="655"/>
      <c r="CP38" s="655"/>
      <c r="CQ38" s="656"/>
      <c r="CR38" s="657">
        <v>569592</v>
      </c>
      <c r="CS38" s="658"/>
      <c r="CT38" s="658"/>
      <c r="CU38" s="658"/>
      <c r="CV38" s="658"/>
      <c r="CW38" s="658"/>
      <c r="CX38" s="658"/>
      <c r="CY38" s="659"/>
      <c r="CZ38" s="660">
        <v>11.5</v>
      </c>
      <c r="DA38" s="672"/>
      <c r="DB38" s="672"/>
      <c r="DC38" s="673"/>
      <c r="DD38" s="663">
        <v>485027</v>
      </c>
      <c r="DE38" s="658"/>
      <c r="DF38" s="658"/>
      <c r="DG38" s="658"/>
      <c r="DH38" s="658"/>
      <c r="DI38" s="658"/>
      <c r="DJ38" s="658"/>
      <c r="DK38" s="659"/>
      <c r="DL38" s="663">
        <v>457274</v>
      </c>
      <c r="DM38" s="658"/>
      <c r="DN38" s="658"/>
      <c r="DO38" s="658"/>
      <c r="DP38" s="658"/>
      <c r="DQ38" s="658"/>
      <c r="DR38" s="658"/>
      <c r="DS38" s="658"/>
      <c r="DT38" s="658"/>
      <c r="DU38" s="658"/>
      <c r="DV38" s="659"/>
      <c r="DW38" s="660">
        <v>13.2</v>
      </c>
      <c r="DX38" s="672"/>
      <c r="DY38" s="672"/>
      <c r="DZ38" s="672"/>
      <c r="EA38" s="672"/>
      <c r="EB38" s="672"/>
      <c r="EC38" s="684"/>
    </row>
    <row r="39" spans="2:133" ht="11.25" customHeight="1" x14ac:dyDescent="0.15">
      <c r="B39" s="654" t="s">
        <v>327</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328</v>
      </c>
      <c r="AR39" s="691"/>
      <c r="AS39" s="691"/>
      <c r="AT39" s="691"/>
      <c r="AU39" s="691"/>
      <c r="AV39" s="691"/>
      <c r="AW39" s="691"/>
      <c r="AX39" s="691"/>
      <c r="AY39" s="692"/>
      <c r="AZ39" s="657" t="s">
        <v>122</v>
      </c>
      <c r="BA39" s="658"/>
      <c r="BB39" s="658"/>
      <c r="BC39" s="658"/>
      <c r="BD39" s="670"/>
      <c r="BE39" s="670"/>
      <c r="BF39" s="693"/>
      <c r="BG39" s="654" t="s">
        <v>329</v>
      </c>
      <c r="BH39" s="655"/>
      <c r="BI39" s="655"/>
      <c r="BJ39" s="655"/>
      <c r="BK39" s="655"/>
      <c r="BL39" s="655"/>
      <c r="BM39" s="655"/>
      <c r="BN39" s="655"/>
      <c r="BO39" s="655"/>
      <c r="BP39" s="655"/>
      <c r="BQ39" s="655"/>
      <c r="BR39" s="655"/>
      <c r="BS39" s="655"/>
      <c r="BT39" s="655"/>
      <c r="BU39" s="656"/>
      <c r="BV39" s="657">
        <v>2529</v>
      </c>
      <c r="BW39" s="658"/>
      <c r="BX39" s="658"/>
      <c r="BY39" s="658"/>
      <c r="BZ39" s="658"/>
      <c r="CA39" s="658"/>
      <c r="CB39" s="694"/>
      <c r="CD39" s="654" t="s">
        <v>330</v>
      </c>
      <c r="CE39" s="655"/>
      <c r="CF39" s="655"/>
      <c r="CG39" s="655"/>
      <c r="CH39" s="655"/>
      <c r="CI39" s="655"/>
      <c r="CJ39" s="655"/>
      <c r="CK39" s="655"/>
      <c r="CL39" s="655"/>
      <c r="CM39" s="655"/>
      <c r="CN39" s="655"/>
      <c r="CO39" s="655"/>
      <c r="CP39" s="655"/>
      <c r="CQ39" s="656"/>
      <c r="CR39" s="657">
        <v>259768</v>
      </c>
      <c r="CS39" s="670"/>
      <c r="CT39" s="670"/>
      <c r="CU39" s="670"/>
      <c r="CV39" s="670"/>
      <c r="CW39" s="670"/>
      <c r="CX39" s="670"/>
      <c r="CY39" s="671"/>
      <c r="CZ39" s="660">
        <v>5.3</v>
      </c>
      <c r="DA39" s="672"/>
      <c r="DB39" s="672"/>
      <c r="DC39" s="673"/>
      <c r="DD39" s="663">
        <v>259762</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331</v>
      </c>
      <c r="C40" s="655"/>
      <c r="D40" s="655"/>
      <c r="E40" s="655"/>
      <c r="F40" s="655"/>
      <c r="G40" s="655"/>
      <c r="H40" s="655"/>
      <c r="I40" s="655"/>
      <c r="J40" s="655"/>
      <c r="K40" s="655"/>
      <c r="L40" s="655"/>
      <c r="M40" s="655"/>
      <c r="N40" s="655"/>
      <c r="O40" s="655"/>
      <c r="P40" s="655"/>
      <c r="Q40" s="656"/>
      <c r="R40" s="657">
        <v>11792</v>
      </c>
      <c r="S40" s="658"/>
      <c r="T40" s="658"/>
      <c r="U40" s="658"/>
      <c r="V40" s="658"/>
      <c r="W40" s="658"/>
      <c r="X40" s="658"/>
      <c r="Y40" s="659"/>
      <c r="Z40" s="695">
        <v>0.2</v>
      </c>
      <c r="AA40" s="695"/>
      <c r="AB40" s="695"/>
      <c r="AC40" s="695"/>
      <c r="AD40" s="696" t="s">
        <v>122</v>
      </c>
      <c r="AE40" s="696"/>
      <c r="AF40" s="696"/>
      <c r="AG40" s="696"/>
      <c r="AH40" s="696"/>
      <c r="AI40" s="696"/>
      <c r="AJ40" s="696"/>
      <c r="AK40" s="696"/>
      <c r="AL40" s="660" t="s">
        <v>122</v>
      </c>
      <c r="AM40" s="661"/>
      <c r="AN40" s="661"/>
      <c r="AO40" s="697"/>
      <c r="AQ40" s="690" t="s">
        <v>332</v>
      </c>
      <c r="AR40" s="691"/>
      <c r="AS40" s="691"/>
      <c r="AT40" s="691"/>
      <c r="AU40" s="691"/>
      <c r="AV40" s="691"/>
      <c r="AW40" s="691"/>
      <c r="AX40" s="691"/>
      <c r="AY40" s="692"/>
      <c r="AZ40" s="657" t="s">
        <v>122</v>
      </c>
      <c r="BA40" s="658"/>
      <c r="BB40" s="658"/>
      <c r="BC40" s="658"/>
      <c r="BD40" s="670"/>
      <c r="BE40" s="670"/>
      <c r="BF40" s="693"/>
      <c r="BG40" s="698" t="s">
        <v>333</v>
      </c>
      <c r="BH40" s="699"/>
      <c r="BI40" s="699"/>
      <c r="BJ40" s="699"/>
      <c r="BK40" s="699"/>
      <c r="BL40" s="211"/>
      <c r="BM40" s="655" t="s">
        <v>334</v>
      </c>
      <c r="BN40" s="655"/>
      <c r="BO40" s="655"/>
      <c r="BP40" s="655"/>
      <c r="BQ40" s="655"/>
      <c r="BR40" s="655"/>
      <c r="BS40" s="655"/>
      <c r="BT40" s="655"/>
      <c r="BU40" s="656"/>
      <c r="BV40" s="657">
        <v>98</v>
      </c>
      <c r="BW40" s="658"/>
      <c r="BX40" s="658"/>
      <c r="BY40" s="658"/>
      <c r="BZ40" s="658"/>
      <c r="CA40" s="658"/>
      <c r="CB40" s="694"/>
      <c r="CD40" s="654" t="s">
        <v>335</v>
      </c>
      <c r="CE40" s="655"/>
      <c r="CF40" s="655"/>
      <c r="CG40" s="655"/>
      <c r="CH40" s="655"/>
      <c r="CI40" s="655"/>
      <c r="CJ40" s="655"/>
      <c r="CK40" s="655"/>
      <c r="CL40" s="655"/>
      <c r="CM40" s="655"/>
      <c r="CN40" s="655"/>
      <c r="CO40" s="655"/>
      <c r="CP40" s="655"/>
      <c r="CQ40" s="656"/>
      <c r="CR40" s="657">
        <v>2561</v>
      </c>
      <c r="CS40" s="658"/>
      <c r="CT40" s="658"/>
      <c r="CU40" s="658"/>
      <c r="CV40" s="658"/>
      <c r="CW40" s="658"/>
      <c r="CX40" s="658"/>
      <c r="CY40" s="659"/>
      <c r="CZ40" s="660">
        <v>0.1</v>
      </c>
      <c r="DA40" s="672"/>
      <c r="DB40" s="672"/>
      <c r="DC40" s="673"/>
      <c r="DD40" s="663">
        <v>2561</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336</v>
      </c>
      <c r="C41" s="639"/>
      <c r="D41" s="639"/>
      <c r="E41" s="639"/>
      <c r="F41" s="639"/>
      <c r="G41" s="639"/>
      <c r="H41" s="639"/>
      <c r="I41" s="639"/>
      <c r="J41" s="639"/>
      <c r="K41" s="639"/>
      <c r="L41" s="639"/>
      <c r="M41" s="639"/>
      <c r="N41" s="639"/>
      <c r="O41" s="639"/>
      <c r="P41" s="639"/>
      <c r="Q41" s="640"/>
      <c r="R41" s="641">
        <v>5305674</v>
      </c>
      <c r="S41" s="682"/>
      <c r="T41" s="682"/>
      <c r="U41" s="682"/>
      <c r="V41" s="682"/>
      <c r="W41" s="682"/>
      <c r="X41" s="682"/>
      <c r="Y41" s="685"/>
      <c r="Z41" s="686">
        <v>100</v>
      </c>
      <c r="AA41" s="686"/>
      <c r="AB41" s="686"/>
      <c r="AC41" s="686"/>
      <c r="AD41" s="687">
        <v>3462411</v>
      </c>
      <c r="AE41" s="687"/>
      <c r="AF41" s="687"/>
      <c r="AG41" s="687"/>
      <c r="AH41" s="687"/>
      <c r="AI41" s="687"/>
      <c r="AJ41" s="687"/>
      <c r="AK41" s="687"/>
      <c r="AL41" s="644">
        <v>100</v>
      </c>
      <c r="AM41" s="688"/>
      <c r="AN41" s="688"/>
      <c r="AO41" s="689"/>
      <c r="AQ41" s="690" t="s">
        <v>337</v>
      </c>
      <c r="AR41" s="691"/>
      <c r="AS41" s="691"/>
      <c r="AT41" s="691"/>
      <c r="AU41" s="691"/>
      <c r="AV41" s="691"/>
      <c r="AW41" s="691"/>
      <c r="AX41" s="691"/>
      <c r="AY41" s="692"/>
      <c r="AZ41" s="657">
        <v>111729</v>
      </c>
      <c r="BA41" s="658"/>
      <c r="BB41" s="658"/>
      <c r="BC41" s="658"/>
      <c r="BD41" s="670"/>
      <c r="BE41" s="670"/>
      <c r="BF41" s="693"/>
      <c r="BG41" s="698"/>
      <c r="BH41" s="699"/>
      <c r="BI41" s="699"/>
      <c r="BJ41" s="699"/>
      <c r="BK41" s="699"/>
      <c r="BL41" s="211"/>
      <c r="BM41" s="655" t="s">
        <v>338</v>
      </c>
      <c r="BN41" s="655"/>
      <c r="BO41" s="655"/>
      <c r="BP41" s="655"/>
      <c r="BQ41" s="655"/>
      <c r="BR41" s="655"/>
      <c r="BS41" s="655"/>
      <c r="BT41" s="655"/>
      <c r="BU41" s="656"/>
      <c r="BV41" s="657">
        <v>1</v>
      </c>
      <c r="BW41" s="658"/>
      <c r="BX41" s="658"/>
      <c r="BY41" s="658"/>
      <c r="BZ41" s="658"/>
      <c r="CA41" s="658"/>
      <c r="CB41" s="694"/>
      <c r="CD41" s="654" t="s">
        <v>339</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340</v>
      </c>
      <c r="AR42" s="703"/>
      <c r="AS42" s="703"/>
      <c r="AT42" s="703"/>
      <c r="AU42" s="703"/>
      <c r="AV42" s="703"/>
      <c r="AW42" s="703"/>
      <c r="AX42" s="703"/>
      <c r="AY42" s="704"/>
      <c r="AZ42" s="641">
        <v>457863</v>
      </c>
      <c r="BA42" s="682"/>
      <c r="BB42" s="682"/>
      <c r="BC42" s="682"/>
      <c r="BD42" s="642"/>
      <c r="BE42" s="642"/>
      <c r="BF42" s="705"/>
      <c r="BG42" s="700"/>
      <c r="BH42" s="701"/>
      <c r="BI42" s="701"/>
      <c r="BJ42" s="701"/>
      <c r="BK42" s="701"/>
      <c r="BL42" s="212"/>
      <c r="BM42" s="639" t="s">
        <v>341</v>
      </c>
      <c r="BN42" s="639"/>
      <c r="BO42" s="639"/>
      <c r="BP42" s="639"/>
      <c r="BQ42" s="639"/>
      <c r="BR42" s="639"/>
      <c r="BS42" s="639"/>
      <c r="BT42" s="639"/>
      <c r="BU42" s="640"/>
      <c r="BV42" s="641">
        <v>374</v>
      </c>
      <c r="BW42" s="682"/>
      <c r="BX42" s="682"/>
      <c r="BY42" s="682"/>
      <c r="BZ42" s="682"/>
      <c r="CA42" s="682"/>
      <c r="CB42" s="683"/>
      <c r="CD42" s="654" t="s">
        <v>342</v>
      </c>
      <c r="CE42" s="655"/>
      <c r="CF42" s="655"/>
      <c r="CG42" s="655"/>
      <c r="CH42" s="655"/>
      <c r="CI42" s="655"/>
      <c r="CJ42" s="655"/>
      <c r="CK42" s="655"/>
      <c r="CL42" s="655"/>
      <c r="CM42" s="655"/>
      <c r="CN42" s="655"/>
      <c r="CO42" s="655"/>
      <c r="CP42" s="655"/>
      <c r="CQ42" s="656"/>
      <c r="CR42" s="657">
        <v>268341</v>
      </c>
      <c r="CS42" s="670"/>
      <c r="CT42" s="670"/>
      <c r="CU42" s="670"/>
      <c r="CV42" s="670"/>
      <c r="CW42" s="670"/>
      <c r="CX42" s="670"/>
      <c r="CY42" s="671"/>
      <c r="CZ42" s="660">
        <v>5.4</v>
      </c>
      <c r="DA42" s="672"/>
      <c r="DB42" s="672"/>
      <c r="DC42" s="673"/>
      <c r="DD42" s="663">
        <v>110120</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343</v>
      </c>
      <c r="CD43" s="654" t="s">
        <v>344</v>
      </c>
      <c r="CE43" s="655"/>
      <c r="CF43" s="655"/>
      <c r="CG43" s="655"/>
      <c r="CH43" s="655"/>
      <c r="CI43" s="655"/>
      <c r="CJ43" s="655"/>
      <c r="CK43" s="655"/>
      <c r="CL43" s="655"/>
      <c r="CM43" s="655"/>
      <c r="CN43" s="655"/>
      <c r="CO43" s="655"/>
      <c r="CP43" s="655"/>
      <c r="CQ43" s="656"/>
      <c r="CR43" s="657" t="s">
        <v>122</v>
      </c>
      <c r="CS43" s="670"/>
      <c r="CT43" s="670"/>
      <c r="CU43" s="670"/>
      <c r="CV43" s="670"/>
      <c r="CW43" s="670"/>
      <c r="CX43" s="670"/>
      <c r="CY43" s="671"/>
      <c r="CZ43" s="660" t="s">
        <v>122</v>
      </c>
      <c r="DA43" s="672"/>
      <c r="DB43" s="672"/>
      <c r="DC43" s="673"/>
      <c r="DD43" s="663" t="s">
        <v>122</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345</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293</v>
      </c>
      <c r="CE44" s="677"/>
      <c r="CF44" s="654" t="s">
        <v>346</v>
      </c>
      <c r="CG44" s="655"/>
      <c r="CH44" s="655"/>
      <c r="CI44" s="655"/>
      <c r="CJ44" s="655"/>
      <c r="CK44" s="655"/>
      <c r="CL44" s="655"/>
      <c r="CM44" s="655"/>
      <c r="CN44" s="655"/>
      <c r="CO44" s="655"/>
      <c r="CP44" s="655"/>
      <c r="CQ44" s="656"/>
      <c r="CR44" s="657">
        <v>268341</v>
      </c>
      <c r="CS44" s="658"/>
      <c r="CT44" s="658"/>
      <c r="CU44" s="658"/>
      <c r="CV44" s="658"/>
      <c r="CW44" s="658"/>
      <c r="CX44" s="658"/>
      <c r="CY44" s="659"/>
      <c r="CZ44" s="660">
        <v>5.4</v>
      </c>
      <c r="DA44" s="661"/>
      <c r="DB44" s="661"/>
      <c r="DC44" s="662"/>
      <c r="DD44" s="663">
        <v>110120</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347</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348</v>
      </c>
      <c r="CG45" s="655"/>
      <c r="CH45" s="655"/>
      <c r="CI45" s="655"/>
      <c r="CJ45" s="655"/>
      <c r="CK45" s="655"/>
      <c r="CL45" s="655"/>
      <c r="CM45" s="655"/>
      <c r="CN45" s="655"/>
      <c r="CO45" s="655"/>
      <c r="CP45" s="655"/>
      <c r="CQ45" s="656"/>
      <c r="CR45" s="657">
        <v>38212</v>
      </c>
      <c r="CS45" s="670"/>
      <c r="CT45" s="670"/>
      <c r="CU45" s="670"/>
      <c r="CV45" s="670"/>
      <c r="CW45" s="670"/>
      <c r="CX45" s="670"/>
      <c r="CY45" s="671"/>
      <c r="CZ45" s="660">
        <v>0.8</v>
      </c>
      <c r="DA45" s="672"/>
      <c r="DB45" s="672"/>
      <c r="DC45" s="673"/>
      <c r="DD45" s="663">
        <v>18504</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349</v>
      </c>
      <c r="CG46" s="655"/>
      <c r="CH46" s="655"/>
      <c r="CI46" s="655"/>
      <c r="CJ46" s="655"/>
      <c r="CK46" s="655"/>
      <c r="CL46" s="655"/>
      <c r="CM46" s="655"/>
      <c r="CN46" s="655"/>
      <c r="CO46" s="655"/>
      <c r="CP46" s="655"/>
      <c r="CQ46" s="656"/>
      <c r="CR46" s="657">
        <v>230129</v>
      </c>
      <c r="CS46" s="658"/>
      <c r="CT46" s="658"/>
      <c r="CU46" s="658"/>
      <c r="CV46" s="658"/>
      <c r="CW46" s="658"/>
      <c r="CX46" s="658"/>
      <c r="CY46" s="659"/>
      <c r="CZ46" s="660">
        <v>4.7</v>
      </c>
      <c r="DA46" s="661"/>
      <c r="DB46" s="661"/>
      <c r="DC46" s="662"/>
      <c r="DD46" s="663">
        <v>91616</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350</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351</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352</v>
      </c>
      <c r="CE49" s="639"/>
      <c r="CF49" s="639"/>
      <c r="CG49" s="639"/>
      <c r="CH49" s="639"/>
      <c r="CI49" s="639"/>
      <c r="CJ49" s="639"/>
      <c r="CK49" s="639"/>
      <c r="CL49" s="639"/>
      <c r="CM49" s="639"/>
      <c r="CN49" s="639"/>
      <c r="CO49" s="639"/>
      <c r="CP49" s="639"/>
      <c r="CQ49" s="640"/>
      <c r="CR49" s="641">
        <v>4946682</v>
      </c>
      <c r="CS49" s="642"/>
      <c r="CT49" s="642"/>
      <c r="CU49" s="642"/>
      <c r="CV49" s="642"/>
      <c r="CW49" s="642"/>
      <c r="CX49" s="642"/>
      <c r="CY49" s="643"/>
      <c r="CZ49" s="644">
        <v>100</v>
      </c>
      <c r="DA49" s="645"/>
      <c r="DB49" s="645"/>
      <c r="DC49" s="646"/>
      <c r="DD49" s="647">
        <v>3809397</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8QmDGnR3syXQclijSCXuU2FwUpmSu3KsZo6iiLtPdqLd8u24muWtOa/JTeUgNZYu0QQMeTArFrZgiRSCcadsqg==" saltValue="rZBBp/kqLAsDXlraINdKg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view="pageBreakPreview" topLeftCell="A25" zoomScale="55" zoomScaleNormal="55" zoomScaleSheetLayoutView="55" workbookViewId="0">
      <selection activeCell="AU64" sqref="AU64"/>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353</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354</v>
      </c>
      <c r="DK2" s="1128"/>
      <c r="DL2" s="1128"/>
      <c r="DM2" s="1128"/>
      <c r="DN2" s="1128"/>
      <c r="DO2" s="1129"/>
      <c r="DP2" s="216"/>
      <c r="DQ2" s="1127" t="s">
        <v>355</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356</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357</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358</v>
      </c>
      <c r="B5" s="1032"/>
      <c r="C5" s="1032"/>
      <c r="D5" s="1032"/>
      <c r="E5" s="1032"/>
      <c r="F5" s="1032"/>
      <c r="G5" s="1032"/>
      <c r="H5" s="1032"/>
      <c r="I5" s="1032"/>
      <c r="J5" s="1032"/>
      <c r="K5" s="1032"/>
      <c r="L5" s="1032"/>
      <c r="M5" s="1032"/>
      <c r="N5" s="1032"/>
      <c r="O5" s="1032"/>
      <c r="P5" s="1033"/>
      <c r="Q5" s="1037" t="s">
        <v>359</v>
      </c>
      <c r="R5" s="1038"/>
      <c r="S5" s="1038"/>
      <c r="T5" s="1038"/>
      <c r="U5" s="1039"/>
      <c r="V5" s="1037" t="s">
        <v>360</v>
      </c>
      <c r="W5" s="1038"/>
      <c r="X5" s="1038"/>
      <c r="Y5" s="1038"/>
      <c r="Z5" s="1039"/>
      <c r="AA5" s="1037" t="s">
        <v>361</v>
      </c>
      <c r="AB5" s="1038"/>
      <c r="AC5" s="1038"/>
      <c r="AD5" s="1038"/>
      <c r="AE5" s="1038"/>
      <c r="AF5" s="1130" t="s">
        <v>362</v>
      </c>
      <c r="AG5" s="1038"/>
      <c r="AH5" s="1038"/>
      <c r="AI5" s="1038"/>
      <c r="AJ5" s="1051"/>
      <c r="AK5" s="1038" t="s">
        <v>363</v>
      </c>
      <c r="AL5" s="1038"/>
      <c r="AM5" s="1038"/>
      <c r="AN5" s="1038"/>
      <c r="AO5" s="1039"/>
      <c r="AP5" s="1037" t="s">
        <v>364</v>
      </c>
      <c r="AQ5" s="1038"/>
      <c r="AR5" s="1038"/>
      <c r="AS5" s="1038"/>
      <c r="AT5" s="1039"/>
      <c r="AU5" s="1037" t="s">
        <v>365</v>
      </c>
      <c r="AV5" s="1038"/>
      <c r="AW5" s="1038"/>
      <c r="AX5" s="1038"/>
      <c r="AY5" s="1051"/>
      <c r="AZ5" s="220"/>
      <c r="BA5" s="220"/>
      <c r="BB5" s="220"/>
      <c r="BC5" s="220"/>
      <c r="BD5" s="220"/>
      <c r="BE5" s="221"/>
      <c r="BF5" s="221"/>
      <c r="BG5" s="221"/>
      <c r="BH5" s="221"/>
      <c r="BI5" s="221"/>
      <c r="BJ5" s="221"/>
      <c r="BK5" s="221"/>
      <c r="BL5" s="221"/>
      <c r="BM5" s="221"/>
      <c r="BN5" s="221"/>
      <c r="BO5" s="221"/>
      <c r="BP5" s="221"/>
      <c r="BQ5" s="1031" t="s">
        <v>366</v>
      </c>
      <c r="BR5" s="1032"/>
      <c r="BS5" s="1032"/>
      <c r="BT5" s="1032"/>
      <c r="BU5" s="1032"/>
      <c r="BV5" s="1032"/>
      <c r="BW5" s="1032"/>
      <c r="BX5" s="1032"/>
      <c r="BY5" s="1032"/>
      <c r="BZ5" s="1032"/>
      <c r="CA5" s="1032"/>
      <c r="CB5" s="1032"/>
      <c r="CC5" s="1032"/>
      <c r="CD5" s="1032"/>
      <c r="CE5" s="1032"/>
      <c r="CF5" s="1032"/>
      <c r="CG5" s="1033"/>
      <c r="CH5" s="1037" t="s">
        <v>367</v>
      </c>
      <c r="CI5" s="1038"/>
      <c r="CJ5" s="1038"/>
      <c r="CK5" s="1038"/>
      <c r="CL5" s="1039"/>
      <c r="CM5" s="1037" t="s">
        <v>368</v>
      </c>
      <c r="CN5" s="1038"/>
      <c r="CO5" s="1038"/>
      <c r="CP5" s="1038"/>
      <c r="CQ5" s="1039"/>
      <c r="CR5" s="1037" t="s">
        <v>369</v>
      </c>
      <c r="CS5" s="1038"/>
      <c r="CT5" s="1038"/>
      <c r="CU5" s="1038"/>
      <c r="CV5" s="1039"/>
      <c r="CW5" s="1037" t="s">
        <v>370</v>
      </c>
      <c r="CX5" s="1038"/>
      <c r="CY5" s="1038"/>
      <c r="CZ5" s="1038"/>
      <c r="DA5" s="1039"/>
      <c r="DB5" s="1037" t="s">
        <v>371</v>
      </c>
      <c r="DC5" s="1038"/>
      <c r="DD5" s="1038"/>
      <c r="DE5" s="1038"/>
      <c r="DF5" s="1039"/>
      <c r="DG5" s="1120" t="s">
        <v>372</v>
      </c>
      <c r="DH5" s="1121"/>
      <c r="DI5" s="1121"/>
      <c r="DJ5" s="1121"/>
      <c r="DK5" s="1122"/>
      <c r="DL5" s="1120" t="s">
        <v>373</v>
      </c>
      <c r="DM5" s="1121"/>
      <c r="DN5" s="1121"/>
      <c r="DO5" s="1121"/>
      <c r="DP5" s="1122"/>
      <c r="DQ5" s="1037" t="s">
        <v>374</v>
      </c>
      <c r="DR5" s="1038"/>
      <c r="DS5" s="1038"/>
      <c r="DT5" s="1038"/>
      <c r="DU5" s="1039"/>
      <c r="DV5" s="1037" t="s">
        <v>365</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375</v>
      </c>
      <c r="C7" s="1084"/>
      <c r="D7" s="1084"/>
      <c r="E7" s="1084"/>
      <c r="F7" s="1084"/>
      <c r="G7" s="1084"/>
      <c r="H7" s="1084"/>
      <c r="I7" s="1084"/>
      <c r="J7" s="1084"/>
      <c r="K7" s="1084"/>
      <c r="L7" s="1084"/>
      <c r="M7" s="1084"/>
      <c r="N7" s="1084"/>
      <c r="O7" s="1084"/>
      <c r="P7" s="1085"/>
      <c r="Q7" s="1138">
        <v>5305</v>
      </c>
      <c r="R7" s="1139"/>
      <c r="S7" s="1139"/>
      <c r="T7" s="1139"/>
      <c r="U7" s="1139"/>
      <c r="V7" s="1139">
        <v>4947</v>
      </c>
      <c r="W7" s="1139"/>
      <c r="X7" s="1139"/>
      <c r="Y7" s="1139"/>
      <c r="Z7" s="1139"/>
      <c r="AA7" s="1139">
        <v>359</v>
      </c>
      <c r="AB7" s="1139"/>
      <c r="AC7" s="1139"/>
      <c r="AD7" s="1139"/>
      <c r="AE7" s="1140"/>
      <c r="AF7" s="1141">
        <v>336</v>
      </c>
      <c r="AG7" s="1142"/>
      <c r="AH7" s="1142"/>
      <c r="AI7" s="1142"/>
      <c r="AJ7" s="1143"/>
      <c r="AK7" s="1144">
        <v>28</v>
      </c>
      <c r="AL7" s="1145"/>
      <c r="AM7" s="1145"/>
      <c r="AN7" s="1145"/>
      <c r="AO7" s="1145"/>
      <c r="AP7" s="1145">
        <v>2660</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546</v>
      </c>
      <c r="BT7" s="1136"/>
      <c r="BU7" s="1136"/>
      <c r="BV7" s="1136"/>
      <c r="BW7" s="1136"/>
      <c r="BX7" s="1136"/>
      <c r="BY7" s="1136"/>
      <c r="BZ7" s="1136"/>
      <c r="CA7" s="1136"/>
      <c r="CB7" s="1136"/>
      <c r="CC7" s="1136"/>
      <c r="CD7" s="1136"/>
      <c r="CE7" s="1136"/>
      <c r="CF7" s="1136"/>
      <c r="CG7" s="1148"/>
      <c r="CH7" s="1132">
        <v>3</v>
      </c>
      <c r="CI7" s="1133"/>
      <c r="CJ7" s="1133"/>
      <c r="CK7" s="1133"/>
      <c r="CL7" s="1134"/>
      <c r="CM7" s="1132">
        <v>21</v>
      </c>
      <c r="CN7" s="1133"/>
      <c r="CO7" s="1133"/>
      <c r="CP7" s="1133"/>
      <c r="CQ7" s="1134"/>
      <c r="CR7" s="1132">
        <v>33</v>
      </c>
      <c r="CS7" s="1133"/>
      <c r="CT7" s="1133"/>
      <c r="CU7" s="1133"/>
      <c r="CV7" s="1134"/>
      <c r="CW7" s="1132">
        <v>0</v>
      </c>
      <c r="CX7" s="1133"/>
      <c r="CY7" s="1133"/>
      <c r="CZ7" s="1133"/>
      <c r="DA7" s="1134"/>
      <c r="DB7" s="1132">
        <v>0</v>
      </c>
      <c r="DC7" s="1133"/>
      <c r="DD7" s="1133"/>
      <c r="DE7" s="1133"/>
      <c r="DF7" s="1134"/>
      <c r="DG7" s="1132">
        <v>0</v>
      </c>
      <c r="DH7" s="1133"/>
      <c r="DI7" s="1133"/>
      <c r="DJ7" s="1133"/>
      <c r="DK7" s="1134"/>
      <c r="DL7" s="1132">
        <v>0</v>
      </c>
      <c r="DM7" s="1133"/>
      <c r="DN7" s="1133"/>
      <c r="DO7" s="1133"/>
      <c r="DP7" s="1134"/>
      <c r="DQ7" s="1132">
        <v>0</v>
      </c>
      <c r="DR7" s="1133"/>
      <c r="DS7" s="1133"/>
      <c r="DT7" s="1133"/>
      <c r="DU7" s="1134"/>
      <c r="DV7" s="1135"/>
      <c r="DW7" s="1136"/>
      <c r="DX7" s="1136"/>
      <c r="DY7" s="1136"/>
      <c r="DZ7" s="1137"/>
      <c r="EA7" s="222"/>
    </row>
    <row r="8" spans="1:131" s="223" customFormat="1" ht="26.25" customHeight="1" x14ac:dyDescent="0.15">
      <c r="A8" s="226">
        <v>2</v>
      </c>
      <c r="B8" s="1066" t="s">
        <v>376</v>
      </c>
      <c r="C8" s="1067"/>
      <c r="D8" s="1067"/>
      <c r="E8" s="1067"/>
      <c r="F8" s="1067"/>
      <c r="G8" s="1067"/>
      <c r="H8" s="1067"/>
      <c r="I8" s="1067"/>
      <c r="J8" s="1067"/>
      <c r="K8" s="1067"/>
      <c r="L8" s="1067"/>
      <c r="M8" s="1067"/>
      <c r="N8" s="1067"/>
      <c r="O8" s="1067"/>
      <c r="P8" s="1068"/>
      <c r="Q8" s="1074">
        <v>0</v>
      </c>
      <c r="R8" s="1075"/>
      <c r="S8" s="1075"/>
      <c r="T8" s="1075"/>
      <c r="U8" s="1075"/>
      <c r="V8" s="1075">
        <v>0</v>
      </c>
      <c r="W8" s="1075"/>
      <c r="X8" s="1075"/>
      <c r="Y8" s="1075"/>
      <c r="Z8" s="1075"/>
      <c r="AA8" s="1075">
        <v>0</v>
      </c>
      <c r="AB8" s="1075"/>
      <c r="AC8" s="1075"/>
      <c r="AD8" s="1075"/>
      <c r="AE8" s="1076"/>
      <c r="AF8" s="1071">
        <v>0</v>
      </c>
      <c r="AG8" s="1072"/>
      <c r="AH8" s="1072"/>
      <c r="AI8" s="1072"/>
      <c r="AJ8" s="1073"/>
      <c r="AK8" s="1116">
        <v>0</v>
      </c>
      <c r="AL8" s="1117"/>
      <c r="AM8" s="1117"/>
      <c r="AN8" s="1117"/>
      <c r="AO8" s="1117"/>
      <c r="AP8" s="1117">
        <v>0</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377</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378</v>
      </c>
      <c r="B23" s="973" t="s">
        <v>379</v>
      </c>
      <c r="C23" s="974"/>
      <c r="D23" s="974"/>
      <c r="E23" s="974"/>
      <c r="F23" s="974"/>
      <c r="G23" s="974"/>
      <c r="H23" s="974"/>
      <c r="I23" s="974"/>
      <c r="J23" s="974"/>
      <c r="K23" s="974"/>
      <c r="L23" s="974"/>
      <c r="M23" s="974"/>
      <c r="N23" s="974"/>
      <c r="O23" s="974"/>
      <c r="P23" s="984"/>
      <c r="Q23" s="1103"/>
      <c r="R23" s="1097"/>
      <c r="S23" s="1097"/>
      <c r="T23" s="1097"/>
      <c r="U23" s="1097"/>
      <c r="V23" s="1097"/>
      <c r="W23" s="1097"/>
      <c r="X23" s="1097"/>
      <c r="Y23" s="1097"/>
      <c r="Z23" s="1097"/>
      <c r="AA23" s="1097"/>
      <c r="AB23" s="1097"/>
      <c r="AC23" s="1097"/>
      <c r="AD23" s="1097"/>
      <c r="AE23" s="1104"/>
      <c r="AF23" s="1105">
        <v>336</v>
      </c>
      <c r="AG23" s="1097"/>
      <c r="AH23" s="1097"/>
      <c r="AI23" s="1097"/>
      <c r="AJ23" s="1106"/>
      <c r="AK23" s="1107"/>
      <c r="AL23" s="1108"/>
      <c r="AM23" s="1108"/>
      <c r="AN23" s="1108"/>
      <c r="AO23" s="1108"/>
      <c r="AP23" s="1097"/>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380</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381</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358</v>
      </c>
      <c r="B26" s="1032"/>
      <c r="C26" s="1032"/>
      <c r="D26" s="1032"/>
      <c r="E26" s="1032"/>
      <c r="F26" s="1032"/>
      <c r="G26" s="1032"/>
      <c r="H26" s="1032"/>
      <c r="I26" s="1032"/>
      <c r="J26" s="1032"/>
      <c r="K26" s="1032"/>
      <c r="L26" s="1032"/>
      <c r="M26" s="1032"/>
      <c r="N26" s="1032"/>
      <c r="O26" s="1032"/>
      <c r="P26" s="1033"/>
      <c r="Q26" s="1037" t="s">
        <v>382</v>
      </c>
      <c r="R26" s="1038"/>
      <c r="S26" s="1038"/>
      <c r="T26" s="1038"/>
      <c r="U26" s="1039"/>
      <c r="V26" s="1037" t="s">
        <v>383</v>
      </c>
      <c r="W26" s="1038"/>
      <c r="X26" s="1038"/>
      <c r="Y26" s="1038"/>
      <c r="Z26" s="1039"/>
      <c r="AA26" s="1037" t="s">
        <v>384</v>
      </c>
      <c r="AB26" s="1038"/>
      <c r="AC26" s="1038"/>
      <c r="AD26" s="1038"/>
      <c r="AE26" s="1038"/>
      <c r="AF26" s="1091" t="s">
        <v>385</v>
      </c>
      <c r="AG26" s="1044"/>
      <c r="AH26" s="1044"/>
      <c r="AI26" s="1044"/>
      <c r="AJ26" s="1092"/>
      <c r="AK26" s="1038" t="s">
        <v>386</v>
      </c>
      <c r="AL26" s="1038"/>
      <c r="AM26" s="1038"/>
      <c r="AN26" s="1038"/>
      <c r="AO26" s="1039"/>
      <c r="AP26" s="1037" t="s">
        <v>387</v>
      </c>
      <c r="AQ26" s="1038"/>
      <c r="AR26" s="1038"/>
      <c r="AS26" s="1038"/>
      <c r="AT26" s="1039"/>
      <c r="AU26" s="1037" t="s">
        <v>388</v>
      </c>
      <c r="AV26" s="1038"/>
      <c r="AW26" s="1038"/>
      <c r="AX26" s="1038"/>
      <c r="AY26" s="1039"/>
      <c r="AZ26" s="1037" t="s">
        <v>389</v>
      </c>
      <c r="BA26" s="1038"/>
      <c r="BB26" s="1038"/>
      <c r="BC26" s="1038"/>
      <c r="BD26" s="1039"/>
      <c r="BE26" s="1037" t="s">
        <v>365</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390</v>
      </c>
      <c r="C28" s="1084"/>
      <c r="D28" s="1084"/>
      <c r="E28" s="1084"/>
      <c r="F28" s="1084"/>
      <c r="G28" s="1084"/>
      <c r="H28" s="1084"/>
      <c r="I28" s="1084"/>
      <c r="J28" s="1084"/>
      <c r="K28" s="1084"/>
      <c r="L28" s="1084"/>
      <c r="M28" s="1084"/>
      <c r="N28" s="1084"/>
      <c r="O28" s="1084"/>
      <c r="P28" s="1085"/>
      <c r="Q28" s="1086">
        <v>1359</v>
      </c>
      <c r="R28" s="1087"/>
      <c r="S28" s="1087"/>
      <c r="T28" s="1087"/>
      <c r="U28" s="1087"/>
      <c r="V28" s="1087">
        <v>1336</v>
      </c>
      <c r="W28" s="1087"/>
      <c r="X28" s="1087"/>
      <c r="Y28" s="1087"/>
      <c r="Z28" s="1087"/>
      <c r="AA28" s="1087">
        <v>23</v>
      </c>
      <c r="AB28" s="1087"/>
      <c r="AC28" s="1087"/>
      <c r="AD28" s="1087"/>
      <c r="AE28" s="1088"/>
      <c r="AF28" s="1089">
        <v>23</v>
      </c>
      <c r="AG28" s="1087"/>
      <c r="AH28" s="1087"/>
      <c r="AI28" s="1087"/>
      <c r="AJ28" s="1090"/>
      <c r="AK28" s="1078">
        <v>95</v>
      </c>
      <c r="AL28" s="1079"/>
      <c r="AM28" s="1079"/>
      <c r="AN28" s="1079"/>
      <c r="AO28" s="1079"/>
      <c r="AP28" s="1079">
        <v>0</v>
      </c>
      <c r="AQ28" s="1079"/>
      <c r="AR28" s="1079"/>
      <c r="AS28" s="1079"/>
      <c r="AT28" s="1079"/>
      <c r="AU28" s="1079">
        <v>0</v>
      </c>
      <c r="AV28" s="1079"/>
      <c r="AW28" s="1079"/>
      <c r="AX28" s="1079"/>
      <c r="AY28" s="1079"/>
      <c r="AZ28" s="1080"/>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391</v>
      </c>
      <c r="C29" s="1067"/>
      <c r="D29" s="1067"/>
      <c r="E29" s="1067"/>
      <c r="F29" s="1067"/>
      <c r="G29" s="1067"/>
      <c r="H29" s="1067"/>
      <c r="I29" s="1067"/>
      <c r="J29" s="1067"/>
      <c r="K29" s="1067"/>
      <c r="L29" s="1067"/>
      <c r="M29" s="1067"/>
      <c r="N29" s="1067"/>
      <c r="O29" s="1067"/>
      <c r="P29" s="1068"/>
      <c r="Q29" s="1074">
        <v>1306</v>
      </c>
      <c r="R29" s="1075"/>
      <c r="S29" s="1075"/>
      <c r="T29" s="1075"/>
      <c r="U29" s="1075"/>
      <c r="V29" s="1075">
        <v>1226</v>
      </c>
      <c r="W29" s="1075"/>
      <c r="X29" s="1075"/>
      <c r="Y29" s="1075"/>
      <c r="Z29" s="1075"/>
      <c r="AA29" s="1075">
        <v>80</v>
      </c>
      <c r="AB29" s="1075"/>
      <c r="AC29" s="1075"/>
      <c r="AD29" s="1075"/>
      <c r="AE29" s="1076"/>
      <c r="AF29" s="1071">
        <v>80</v>
      </c>
      <c r="AG29" s="1072"/>
      <c r="AH29" s="1072"/>
      <c r="AI29" s="1072"/>
      <c r="AJ29" s="1073"/>
      <c r="AK29" s="1016">
        <v>196</v>
      </c>
      <c r="AL29" s="1007"/>
      <c r="AM29" s="1007"/>
      <c r="AN29" s="1007"/>
      <c r="AO29" s="1007"/>
      <c r="AP29" s="1007">
        <v>0</v>
      </c>
      <c r="AQ29" s="1007"/>
      <c r="AR29" s="1007"/>
      <c r="AS29" s="1007"/>
      <c r="AT29" s="1007"/>
      <c r="AU29" s="1007">
        <v>0</v>
      </c>
      <c r="AV29" s="1007"/>
      <c r="AW29" s="1007"/>
      <c r="AX29" s="1007"/>
      <c r="AY29" s="1007"/>
      <c r="AZ29" s="1077"/>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392</v>
      </c>
      <c r="C30" s="1067"/>
      <c r="D30" s="1067"/>
      <c r="E30" s="1067"/>
      <c r="F30" s="1067"/>
      <c r="G30" s="1067"/>
      <c r="H30" s="1067"/>
      <c r="I30" s="1067"/>
      <c r="J30" s="1067"/>
      <c r="K30" s="1067"/>
      <c r="L30" s="1067"/>
      <c r="M30" s="1067"/>
      <c r="N30" s="1067"/>
      <c r="O30" s="1067"/>
      <c r="P30" s="1068"/>
      <c r="Q30" s="1074">
        <v>212</v>
      </c>
      <c r="R30" s="1075"/>
      <c r="S30" s="1075"/>
      <c r="T30" s="1075"/>
      <c r="U30" s="1075"/>
      <c r="V30" s="1075">
        <v>209</v>
      </c>
      <c r="W30" s="1075"/>
      <c r="X30" s="1075"/>
      <c r="Y30" s="1075"/>
      <c r="Z30" s="1075"/>
      <c r="AA30" s="1075">
        <v>3</v>
      </c>
      <c r="AB30" s="1075"/>
      <c r="AC30" s="1075"/>
      <c r="AD30" s="1075"/>
      <c r="AE30" s="1076"/>
      <c r="AF30" s="1071">
        <v>3</v>
      </c>
      <c r="AG30" s="1072"/>
      <c r="AH30" s="1072"/>
      <c r="AI30" s="1072"/>
      <c r="AJ30" s="1073"/>
      <c r="AK30" s="1016">
        <v>49</v>
      </c>
      <c r="AL30" s="1007"/>
      <c r="AM30" s="1007"/>
      <c r="AN30" s="1007"/>
      <c r="AO30" s="1007"/>
      <c r="AP30" s="1007">
        <v>0</v>
      </c>
      <c r="AQ30" s="1007"/>
      <c r="AR30" s="1007"/>
      <c r="AS30" s="1007"/>
      <c r="AT30" s="1007"/>
      <c r="AU30" s="1007">
        <v>0</v>
      </c>
      <c r="AV30" s="1007"/>
      <c r="AW30" s="1007"/>
      <c r="AX30" s="1007"/>
      <c r="AY30" s="1007"/>
      <c r="AZ30" s="1077"/>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393</v>
      </c>
      <c r="C31" s="1067"/>
      <c r="D31" s="1067"/>
      <c r="E31" s="1067"/>
      <c r="F31" s="1067"/>
      <c r="G31" s="1067"/>
      <c r="H31" s="1067"/>
      <c r="I31" s="1067"/>
      <c r="J31" s="1067"/>
      <c r="K31" s="1067"/>
      <c r="L31" s="1067"/>
      <c r="M31" s="1067"/>
      <c r="N31" s="1067"/>
      <c r="O31" s="1067"/>
      <c r="P31" s="1068"/>
      <c r="Q31" s="1074">
        <v>284</v>
      </c>
      <c r="R31" s="1075"/>
      <c r="S31" s="1075"/>
      <c r="T31" s="1075"/>
      <c r="U31" s="1075"/>
      <c r="V31" s="1075">
        <v>264</v>
      </c>
      <c r="W31" s="1075"/>
      <c r="X31" s="1075"/>
      <c r="Y31" s="1075"/>
      <c r="Z31" s="1075"/>
      <c r="AA31" s="1075">
        <v>20</v>
      </c>
      <c r="AB31" s="1075"/>
      <c r="AC31" s="1075"/>
      <c r="AD31" s="1075"/>
      <c r="AE31" s="1076"/>
      <c r="AF31" s="1071">
        <v>481</v>
      </c>
      <c r="AG31" s="1072"/>
      <c r="AH31" s="1072"/>
      <c r="AI31" s="1072"/>
      <c r="AJ31" s="1073"/>
      <c r="AK31" s="1016">
        <v>0</v>
      </c>
      <c r="AL31" s="1007"/>
      <c r="AM31" s="1007"/>
      <c r="AN31" s="1007"/>
      <c r="AO31" s="1007"/>
      <c r="AP31" s="1007">
        <v>56</v>
      </c>
      <c r="AQ31" s="1007"/>
      <c r="AR31" s="1007"/>
      <c r="AS31" s="1007"/>
      <c r="AT31" s="1007"/>
      <c r="AU31" s="1007">
        <v>0</v>
      </c>
      <c r="AV31" s="1007"/>
      <c r="AW31" s="1007"/>
      <c r="AX31" s="1007"/>
      <c r="AY31" s="1007"/>
      <c r="AZ31" s="1077"/>
      <c r="BA31" s="1077"/>
      <c r="BB31" s="1077"/>
      <c r="BC31" s="1077"/>
      <c r="BD31" s="1077"/>
      <c r="BE31" s="1008" t="s">
        <v>394</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395</v>
      </c>
      <c r="C32" s="1067"/>
      <c r="D32" s="1067"/>
      <c r="E32" s="1067"/>
      <c r="F32" s="1067"/>
      <c r="G32" s="1067"/>
      <c r="H32" s="1067"/>
      <c r="I32" s="1067"/>
      <c r="J32" s="1067"/>
      <c r="K32" s="1067"/>
      <c r="L32" s="1067"/>
      <c r="M32" s="1067"/>
      <c r="N32" s="1067"/>
      <c r="O32" s="1067"/>
      <c r="P32" s="1068"/>
      <c r="Q32" s="1074">
        <v>0</v>
      </c>
      <c r="R32" s="1075"/>
      <c r="S32" s="1075"/>
      <c r="T32" s="1075"/>
      <c r="U32" s="1075"/>
      <c r="V32" s="1075">
        <v>0</v>
      </c>
      <c r="W32" s="1075"/>
      <c r="X32" s="1075"/>
      <c r="Y32" s="1075"/>
      <c r="Z32" s="1075"/>
      <c r="AA32" s="1075">
        <v>0</v>
      </c>
      <c r="AB32" s="1075"/>
      <c r="AC32" s="1075"/>
      <c r="AD32" s="1075"/>
      <c r="AE32" s="1076"/>
      <c r="AF32" s="1071">
        <v>12</v>
      </c>
      <c r="AG32" s="1072"/>
      <c r="AH32" s="1072"/>
      <c r="AI32" s="1072"/>
      <c r="AJ32" s="1073"/>
      <c r="AK32" s="1016">
        <v>26</v>
      </c>
      <c r="AL32" s="1007"/>
      <c r="AM32" s="1007"/>
      <c r="AN32" s="1007"/>
      <c r="AO32" s="1007"/>
      <c r="AP32" s="1007">
        <v>0</v>
      </c>
      <c r="AQ32" s="1007"/>
      <c r="AR32" s="1007"/>
      <c r="AS32" s="1007"/>
      <c r="AT32" s="1007"/>
      <c r="AU32" s="1007">
        <v>0</v>
      </c>
      <c r="AV32" s="1007"/>
      <c r="AW32" s="1007"/>
      <c r="AX32" s="1007"/>
      <c r="AY32" s="1007"/>
      <c r="AZ32" s="1077"/>
      <c r="BA32" s="1077"/>
      <c r="BB32" s="1077"/>
      <c r="BC32" s="1077"/>
      <c r="BD32" s="1077"/>
      <c r="BE32" s="1008" t="s">
        <v>394</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396</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378</v>
      </c>
      <c r="B63" s="973" t="s">
        <v>397</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599</v>
      </c>
      <c r="AG63" s="995"/>
      <c r="AH63" s="995"/>
      <c r="AI63" s="995"/>
      <c r="AJ63" s="1058"/>
      <c r="AK63" s="1059"/>
      <c r="AL63" s="999"/>
      <c r="AM63" s="999"/>
      <c r="AN63" s="999"/>
      <c r="AO63" s="999"/>
      <c r="AP63" s="995">
        <v>56</v>
      </c>
      <c r="AQ63" s="995"/>
      <c r="AR63" s="995"/>
      <c r="AS63" s="995"/>
      <c r="AT63" s="995"/>
      <c r="AU63" s="995">
        <v>0</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399</v>
      </c>
      <c r="B66" s="1032"/>
      <c r="C66" s="1032"/>
      <c r="D66" s="1032"/>
      <c r="E66" s="1032"/>
      <c r="F66" s="1032"/>
      <c r="G66" s="1032"/>
      <c r="H66" s="1032"/>
      <c r="I66" s="1032"/>
      <c r="J66" s="1032"/>
      <c r="K66" s="1032"/>
      <c r="L66" s="1032"/>
      <c r="M66" s="1032"/>
      <c r="N66" s="1032"/>
      <c r="O66" s="1032"/>
      <c r="P66" s="1033"/>
      <c r="Q66" s="1037" t="s">
        <v>382</v>
      </c>
      <c r="R66" s="1038"/>
      <c r="S66" s="1038"/>
      <c r="T66" s="1038"/>
      <c r="U66" s="1039"/>
      <c r="V66" s="1037" t="s">
        <v>383</v>
      </c>
      <c r="W66" s="1038"/>
      <c r="X66" s="1038"/>
      <c r="Y66" s="1038"/>
      <c r="Z66" s="1039"/>
      <c r="AA66" s="1037" t="s">
        <v>384</v>
      </c>
      <c r="AB66" s="1038"/>
      <c r="AC66" s="1038"/>
      <c r="AD66" s="1038"/>
      <c r="AE66" s="1039"/>
      <c r="AF66" s="1043" t="s">
        <v>385</v>
      </c>
      <c r="AG66" s="1044"/>
      <c r="AH66" s="1044"/>
      <c r="AI66" s="1044"/>
      <c r="AJ66" s="1045"/>
      <c r="AK66" s="1037" t="s">
        <v>386</v>
      </c>
      <c r="AL66" s="1032"/>
      <c r="AM66" s="1032"/>
      <c r="AN66" s="1032"/>
      <c r="AO66" s="1033"/>
      <c r="AP66" s="1037" t="s">
        <v>387</v>
      </c>
      <c r="AQ66" s="1038"/>
      <c r="AR66" s="1038"/>
      <c r="AS66" s="1038"/>
      <c r="AT66" s="1039"/>
      <c r="AU66" s="1037" t="s">
        <v>400</v>
      </c>
      <c r="AV66" s="1038"/>
      <c r="AW66" s="1038"/>
      <c r="AX66" s="1038"/>
      <c r="AY66" s="1039"/>
      <c r="AZ66" s="1037" t="s">
        <v>365</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547</v>
      </c>
      <c r="C68" s="1022"/>
      <c r="D68" s="1022"/>
      <c r="E68" s="1022"/>
      <c r="F68" s="1022"/>
      <c r="G68" s="1022"/>
      <c r="H68" s="1022"/>
      <c r="I68" s="1022"/>
      <c r="J68" s="1022"/>
      <c r="K68" s="1022"/>
      <c r="L68" s="1022"/>
      <c r="M68" s="1022"/>
      <c r="N68" s="1022"/>
      <c r="O68" s="1022"/>
      <c r="P68" s="1023"/>
      <c r="Q68" s="1024">
        <v>360</v>
      </c>
      <c r="R68" s="1018"/>
      <c r="S68" s="1018"/>
      <c r="T68" s="1018"/>
      <c r="U68" s="1018"/>
      <c r="V68" s="1018">
        <v>337</v>
      </c>
      <c r="W68" s="1018"/>
      <c r="X68" s="1018"/>
      <c r="Y68" s="1018"/>
      <c r="Z68" s="1018"/>
      <c r="AA68" s="1018">
        <v>24</v>
      </c>
      <c r="AB68" s="1018"/>
      <c r="AC68" s="1018"/>
      <c r="AD68" s="1018"/>
      <c r="AE68" s="1018"/>
      <c r="AF68" s="1018">
        <v>24</v>
      </c>
      <c r="AG68" s="1018"/>
      <c r="AH68" s="1018"/>
      <c r="AI68" s="1018"/>
      <c r="AJ68" s="1018"/>
      <c r="AK68" s="1018">
        <v>0</v>
      </c>
      <c r="AL68" s="1018"/>
      <c r="AM68" s="1018"/>
      <c r="AN68" s="1018"/>
      <c r="AO68" s="1018"/>
      <c r="AP68" s="1018">
        <v>8</v>
      </c>
      <c r="AQ68" s="1018"/>
      <c r="AR68" s="1018"/>
      <c r="AS68" s="1018"/>
      <c r="AT68" s="1018"/>
      <c r="AU68" s="1018">
        <v>0</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548</v>
      </c>
      <c r="C69" s="1011"/>
      <c r="D69" s="1011"/>
      <c r="E69" s="1011"/>
      <c r="F69" s="1011"/>
      <c r="G69" s="1011"/>
      <c r="H69" s="1011"/>
      <c r="I69" s="1011"/>
      <c r="J69" s="1011"/>
      <c r="K69" s="1011"/>
      <c r="L69" s="1011"/>
      <c r="M69" s="1011"/>
      <c r="N69" s="1011"/>
      <c r="O69" s="1011"/>
      <c r="P69" s="1012"/>
      <c r="Q69" s="1013">
        <v>2587</v>
      </c>
      <c r="R69" s="1007"/>
      <c r="S69" s="1007"/>
      <c r="T69" s="1007"/>
      <c r="U69" s="1007"/>
      <c r="V69" s="1007">
        <v>2461</v>
      </c>
      <c r="W69" s="1007"/>
      <c r="X69" s="1007"/>
      <c r="Y69" s="1007"/>
      <c r="Z69" s="1007"/>
      <c r="AA69" s="1007">
        <v>126</v>
      </c>
      <c r="AB69" s="1007"/>
      <c r="AC69" s="1007"/>
      <c r="AD69" s="1007"/>
      <c r="AE69" s="1007"/>
      <c r="AF69" s="1007">
        <v>116</v>
      </c>
      <c r="AG69" s="1007"/>
      <c r="AH69" s="1007"/>
      <c r="AI69" s="1007"/>
      <c r="AJ69" s="1007"/>
      <c r="AK69" s="1007">
        <v>39</v>
      </c>
      <c r="AL69" s="1007"/>
      <c r="AM69" s="1007"/>
      <c r="AN69" s="1007"/>
      <c r="AO69" s="1007"/>
      <c r="AP69" s="1007">
        <v>7733</v>
      </c>
      <c r="AQ69" s="1007"/>
      <c r="AR69" s="1007"/>
      <c r="AS69" s="1007"/>
      <c r="AT69" s="1007"/>
      <c r="AU69" s="1007">
        <v>0</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549</v>
      </c>
      <c r="C70" s="1011"/>
      <c r="D70" s="1011"/>
      <c r="E70" s="1011"/>
      <c r="F70" s="1011"/>
      <c r="G70" s="1011"/>
      <c r="H70" s="1011"/>
      <c r="I70" s="1011"/>
      <c r="J70" s="1011"/>
      <c r="K70" s="1011"/>
      <c r="L70" s="1011"/>
      <c r="M70" s="1011"/>
      <c r="N70" s="1011"/>
      <c r="O70" s="1011"/>
      <c r="P70" s="1012"/>
      <c r="Q70" s="1013">
        <v>259</v>
      </c>
      <c r="R70" s="1007"/>
      <c r="S70" s="1007"/>
      <c r="T70" s="1007"/>
      <c r="U70" s="1007"/>
      <c r="V70" s="1007">
        <v>239</v>
      </c>
      <c r="W70" s="1007"/>
      <c r="X70" s="1007"/>
      <c r="Y70" s="1007"/>
      <c r="Z70" s="1007"/>
      <c r="AA70" s="1007">
        <v>21</v>
      </c>
      <c r="AB70" s="1007"/>
      <c r="AC70" s="1007"/>
      <c r="AD70" s="1007"/>
      <c r="AE70" s="1007"/>
      <c r="AF70" s="1007">
        <v>21</v>
      </c>
      <c r="AG70" s="1007"/>
      <c r="AH70" s="1007"/>
      <c r="AI70" s="1007"/>
      <c r="AJ70" s="1007"/>
      <c r="AK70" s="1007">
        <v>0</v>
      </c>
      <c r="AL70" s="1007"/>
      <c r="AM70" s="1007"/>
      <c r="AN70" s="1007"/>
      <c r="AO70" s="1007"/>
      <c r="AP70" s="1007">
        <v>1173</v>
      </c>
      <c r="AQ70" s="1007"/>
      <c r="AR70" s="1007"/>
      <c r="AS70" s="1007"/>
      <c r="AT70" s="1007"/>
      <c r="AU70" s="1007">
        <v>0</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550</v>
      </c>
      <c r="C71" s="1011"/>
      <c r="D71" s="1011"/>
      <c r="E71" s="1011"/>
      <c r="F71" s="1011"/>
      <c r="G71" s="1011"/>
      <c r="H71" s="1011"/>
      <c r="I71" s="1011"/>
      <c r="J71" s="1011"/>
      <c r="K71" s="1011"/>
      <c r="L71" s="1011"/>
      <c r="M71" s="1011"/>
      <c r="N71" s="1011"/>
      <c r="O71" s="1011"/>
      <c r="P71" s="1012"/>
      <c r="Q71" s="1013">
        <v>1304</v>
      </c>
      <c r="R71" s="1007"/>
      <c r="S71" s="1007"/>
      <c r="T71" s="1007"/>
      <c r="U71" s="1007"/>
      <c r="V71" s="1007">
        <v>1273</v>
      </c>
      <c r="W71" s="1007"/>
      <c r="X71" s="1007"/>
      <c r="Y71" s="1007"/>
      <c r="Z71" s="1007"/>
      <c r="AA71" s="1007">
        <v>31</v>
      </c>
      <c r="AB71" s="1007"/>
      <c r="AC71" s="1007"/>
      <c r="AD71" s="1007"/>
      <c r="AE71" s="1007"/>
      <c r="AF71" s="1007">
        <v>31</v>
      </c>
      <c r="AG71" s="1007"/>
      <c r="AH71" s="1007"/>
      <c r="AI71" s="1007"/>
      <c r="AJ71" s="1007"/>
      <c r="AK71" s="1007">
        <v>22</v>
      </c>
      <c r="AL71" s="1007"/>
      <c r="AM71" s="1007"/>
      <c r="AN71" s="1007"/>
      <c r="AO71" s="1007"/>
      <c r="AP71" s="1007">
        <v>504</v>
      </c>
      <c r="AQ71" s="1007"/>
      <c r="AR71" s="1007"/>
      <c r="AS71" s="1007"/>
      <c r="AT71" s="1007"/>
      <c r="AU71" s="1007">
        <v>0</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551</v>
      </c>
      <c r="C72" s="1011"/>
      <c r="D72" s="1011"/>
      <c r="E72" s="1011"/>
      <c r="F72" s="1011"/>
      <c r="G72" s="1011"/>
      <c r="H72" s="1011"/>
      <c r="I72" s="1011"/>
      <c r="J72" s="1011"/>
      <c r="K72" s="1011"/>
      <c r="L72" s="1011"/>
      <c r="M72" s="1011"/>
      <c r="N72" s="1011"/>
      <c r="O72" s="1011"/>
      <c r="P72" s="1012"/>
      <c r="Q72" s="1013">
        <v>1631</v>
      </c>
      <c r="R72" s="1007"/>
      <c r="S72" s="1007"/>
      <c r="T72" s="1007"/>
      <c r="U72" s="1007"/>
      <c r="V72" s="1007">
        <v>1549</v>
      </c>
      <c r="W72" s="1007"/>
      <c r="X72" s="1007"/>
      <c r="Y72" s="1007"/>
      <c r="Z72" s="1007"/>
      <c r="AA72" s="1007">
        <v>82</v>
      </c>
      <c r="AB72" s="1007"/>
      <c r="AC72" s="1007"/>
      <c r="AD72" s="1007"/>
      <c r="AE72" s="1007"/>
      <c r="AF72" s="1007">
        <v>82</v>
      </c>
      <c r="AG72" s="1007"/>
      <c r="AH72" s="1007"/>
      <c r="AI72" s="1007"/>
      <c r="AJ72" s="1007"/>
      <c r="AK72" s="1007">
        <v>484</v>
      </c>
      <c r="AL72" s="1007"/>
      <c r="AM72" s="1007"/>
      <c r="AN72" s="1007"/>
      <c r="AO72" s="1007"/>
      <c r="AP72" s="1007">
        <v>4216</v>
      </c>
      <c r="AQ72" s="1007"/>
      <c r="AR72" s="1007"/>
      <c r="AS72" s="1007"/>
      <c r="AT72" s="1007"/>
      <c r="AU72" s="1007">
        <v>0</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552</v>
      </c>
      <c r="C73" s="1011"/>
      <c r="D73" s="1011"/>
      <c r="E73" s="1011"/>
      <c r="F73" s="1011"/>
      <c r="G73" s="1011"/>
      <c r="H73" s="1011"/>
      <c r="I73" s="1011"/>
      <c r="J73" s="1011"/>
      <c r="K73" s="1011"/>
      <c r="L73" s="1011"/>
      <c r="M73" s="1011"/>
      <c r="N73" s="1011"/>
      <c r="O73" s="1011"/>
      <c r="P73" s="1012"/>
      <c r="Q73" s="1013">
        <v>2263</v>
      </c>
      <c r="R73" s="1007"/>
      <c r="S73" s="1007"/>
      <c r="T73" s="1007"/>
      <c r="U73" s="1007"/>
      <c r="V73" s="1007">
        <v>2225</v>
      </c>
      <c r="W73" s="1007"/>
      <c r="X73" s="1007"/>
      <c r="Y73" s="1007"/>
      <c r="Z73" s="1007"/>
      <c r="AA73" s="1007">
        <v>38</v>
      </c>
      <c r="AB73" s="1007"/>
      <c r="AC73" s="1007"/>
      <c r="AD73" s="1007"/>
      <c r="AE73" s="1007"/>
      <c r="AF73" s="1007">
        <v>38</v>
      </c>
      <c r="AG73" s="1007"/>
      <c r="AH73" s="1007"/>
      <c r="AI73" s="1007"/>
      <c r="AJ73" s="1007"/>
      <c r="AK73" s="1007">
        <v>0</v>
      </c>
      <c r="AL73" s="1007"/>
      <c r="AM73" s="1007"/>
      <c r="AN73" s="1007"/>
      <c r="AO73" s="1007"/>
      <c r="AP73" s="1007" t="s">
        <v>558</v>
      </c>
      <c r="AQ73" s="1007"/>
      <c r="AR73" s="1007"/>
      <c r="AS73" s="1007"/>
      <c r="AT73" s="1007"/>
      <c r="AU73" s="1007" t="s">
        <v>559</v>
      </c>
      <c r="AV73" s="1007"/>
      <c r="AW73" s="1007"/>
      <c r="AX73" s="1007"/>
      <c r="AY73" s="1007"/>
      <c r="AZ73" s="1008" t="s">
        <v>555</v>
      </c>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552</v>
      </c>
      <c r="C74" s="1011"/>
      <c r="D74" s="1011"/>
      <c r="E74" s="1011"/>
      <c r="F74" s="1011"/>
      <c r="G74" s="1011"/>
      <c r="H74" s="1011"/>
      <c r="I74" s="1011"/>
      <c r="J74" s="1011"/>
      <c r="K74" s="1011"/>
      <c r="L74" s="1011"/>
      <c r="M74" s="1011"/>
      <c r="N74" s="1011"/>
      <c r="O74" s="1011"/>
      <c r="P74" s="1012"/>
      <c r="Q74" s="1013">
        <v>924950</v>
      </c>
      <c r="R74" s="1007"/>
      <c r="S74" s="1007"/>
      <c r="T74" s="1007"/>
      <c r="U74" s="1007"/>
      <c r="V74" s="1007">
        <v>909345</v>
      </c>
      <c r="W74" s="1007"/>
      <c r="X74" s="1007"/>
      <c r="Y74" s="1007"/>
      <c r="Z74" s="1007"/>
      <c r="AA74" s="1007">
        <v>15606</v>
      </c>
      <c r="AB74" s="1007"/>
      <c r="AC74" s="1007"/>
      <c r="AD74" s="1007"/>
      <c r="AE74" s="1007"/>
      <c r="AF74" s="1007">
        <v>15606</v>
      </c>
      <c r="AG74" s="1007"/>
      <c r="AH74" s="1007"/>
      <c r="AI74" s="1007"/>
      <c r="AJ74" s="1007"/>
      <c r="AK74" s="1007">
        <v>9690</v>
      </c>
      <c r="AL74" s="1007"/>
      <c r="AM74" s="1007"/>
      <c r="AN74" s="1007"/>
      <c r="AO74" s="1007"/>
      <c r="AP74" s="1007">
        <v>0</v>
      </c>
      <c r="AQ74" s="1007"/>
      <c r="AR74" s="1007"/>
      <c r="AS74" s="1007"/>
      <c r="AT74" s="1007"/>
      <c r="AU74" s="1007" t="s">
        <v>558</v>
      </c>
      <c r="AV74" s="1007"/>
      <c r="AW74" s="1007"/>
      <c r="AX74" s="1007"/>
      <c r="AY74" s="1007"/>
      <c r="AZ74" s="1008" t="s">
        <v>556</v>
      </c>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t="s">
        <v>553</v>
      </c>
      <c r="C75" s="1011"/>
      <c r="D75" s="1011"/>
      <c r="E75" s="1011"/>
      <c r="F75" s="1011"/>
      <c r="G75" s="1011"/>
      <c r="H75" s="1011"/>
      <c r="I75" s="1011"/>
      <c r="J75" s="1011"/>
      <c r="K75" s="1011"/>
      <c r="L75" s="1011"/>
      <c r="M75" s="1011"/>
      <c r="N75" s="1011"/>
      <c r="O75" s="1011"/>
      <c r="P75" s="1012"/>
      <c r="Q75" s="1014">
        <v>22583</v>
      </c>
      <c r="R75" s="1015"/>
      <c r="S75" s="1015"/>
      <c r="T75" s="1015"/>
      <c r="U75" s="1016"/>
      <c r="V75" s="1017">
        <v>21732</v>
      </c>
      <c r="W75" s="1015"/>
      <c r="X75" s="1015"/>
      <c r="Y75" s="1015"/>
      <c r="Z75" s="1016"/>
      <c r="AA75" s="1017">
        <v>851</v>
      </c>
      <c r="AB75" s="1015"/>
      <c r="AC75" s="1015"/>
      <c r="AD75" s="1015"/>
      <c r="AE75" s="1016"/>
      <c r="AF75" s="1017">
        <v>851</v>
      </c>
      <c r="AG75" s="1015"/>
      <c r="AH75" s="1015"/>
      <c r="AI75" s="1015"/>
      <c r="AJ75" s="1016"/>
      <c r="AK75" s="1017">
        <v>21</v>
      </c>
      <c r="AL75" s="1015"/>
      <c r="AM75" s="1015"/>
      <c r="AN75" s="1015"/>
      <c r="AO75" s="1016"/>
      <c r="AP75" s="1017">
        <v>0</v>
      </c>
      <c r="AQ75" s="1015"/>
      <c r="AR75" s="1015"/>
      <c r="AS75" s="1015"/>
      <c r="AT75" s="1016"/>
      <c r="AU75" s="1017">
        <v>0</v>
      </c>
      <c r="AV75" s="1015"/>
      <c r="AW75" s="1015"/>
      <c r="AX75" s="1015"/>
      <c r="AY75" s="1016"/>
      <c r="AZ75" s="1008" t="s">
        <v>555</v>
      </c>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t="s">
        <v>553</v>
      </c>
      <c r="C76" s="1011"/>
      <c r="D76" s="1011"/>
      <c r="E76" s="1011"/>
      <c r="F76" s="1011"/>
      <c r="G76" s="1011"/>
      <c r="H76" s="1011"/>
      <c r="I76" s="1011"/>
      <c r="J76" s="1011"/>
      <c r="K76" s="1011"/>
      <c r="L76" s="1011"/>
      <c r="M76" s="1011"/>
      <c r="N76" s="1011"/>
      <c r="O76" s="1011"/>
      <c r="P76" s="1012"/>
      <c r="Q76" s="1014">
        <v>138</v>
      </c>
      <c r="R76" s="1015"/>
      <c r="S76" s="1015"/>
      <c r="T76" s="1015"/>
      <c r="U76" s="1016"/>
      <c r="V76" s="1017">
        <v>94</v>
      </c>
      <c r="W76" s="1015"/>
      <c r="X76" s="1015"/>
      <c r="Y76" s="1015"/>
      <c r="Z76" s="1016"/>
      <c r="AA76" s="1017">
        <v>44</v>
      </c>
      <c r="AB76" s="1015"/>
      <c r="AC76" s="1015"/>
      <c r="AD76" s="1015"/>
      <c r="AE76" s="1016"/>
      <c r="AF76" s="1017">
        <v>44</v>
      </c>
      <c r="AG76" s="1015"/>
      <c r="AH76" s="1015"/>
      <c r="AI76" s="1015"/>
      <c r="AJ76" s="1016"/>
      <c r="AK76" s="1017">
        <v>0</v>
      </c>
      <c r="AL76" s="1015"/>
      <c r="AM76" s="1015"/>
      <c r="AN76" s="1015"/>
      <c r="AO76" s="1016"/>
      <c r="AP76" s="1017">
        <v>0</v>
      </c>
      <c r="AQ76" s="1015"/>
      <c r="AR76" s="1015"/>
      <c r="AS76" s="1015"/>
      <c r="AT76" s="1016"/>
      <c r="AU76" s="1017">
        <v>0</v>
      </c>
      <c r="AV76" s="1015"/>
      <c r="AW76" s="1015"/>
      <c r="AX76" s="1015"/>
      <c r="AY76" s="1016"/>
      <c r="AZ76" s="1008" t="s">
        <v>557</v>
      </c>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t="s">
        <v>554</v>
      </c>
      <c r="C77" s="1011"/>
      <c r="D77" s="1011"/>
      <c r="E77" s="1011"/>
      <c r="F77" s="1011"/>
      <c r="G77" s="1011"/>
      <c r="H77" s="1011"/>
      <c r="I77" s="1011"/>
      <c r="J77" s="1011"/>
      <c r="K77" s="1011"/>
      <c r="L77" s="1011"/>
      <c r="M77" s="1011"/>
      <c r="N77" s="1011"/>
      <c r="O77" s="1011"/>
      <c r="P77" s="1012"/>
      <c r="Q77" s="1014">
        <v>50305</v>
      </c>
      <c r="R77" s="1015"/>
      <c r="S77" s="1015"/>
      <c r="T77" s="1015"/>
      <c r="U77" s="1016"/>
      <c r="V77" s="1017">
        <v>47941</v>
      </c>
      <c r="W77" s="1015"/>
      <c r="X77" s="1015"/>
      <c r="Y77" s="1015"/>
      <c r="Z77" s="1016"/>
      <c r="AA77" s="1017">
        <v>2364</v>
      </c>
      <c r="AB77" s="1015"/>
      <c r="AC77" s="1015"/>
      <c r="AD77" s="1015"/>
      <c r="AE77" s="1016"/>
      <c r="AF77" s="1017">
        <v>9591</v>
      </c>
      <c r="AG77" s="1015"/>
      <c r="AH77" s="1015"/>
      <c r="AI77" s="1015"/>
      <c r="AJ77" s="1016"/>
      <c r="AK77" s="1017">
        <v>0</v>
      </c>
      <c r="AL77" s="1015"/>
      <c r="AM77" s="1015"/>
      <c r="AN77" s="1015"/>
      <c r="AO77" s="1016"/>
      <c r="AP77" s="1017">
        <v>0</v>
      </c>
      <c r="AQ77" s="1015"/>
      <c r="AR77" s="1015"/>
      <c r="AS77" s="1015"/>
      <c r="AT77" s="1016"/>
      <c r="AU77" s="1017">
        <v>0</v>
      </c>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378</v>
      </c>
      <c r="B88" s="973" t="s">
        <v>401</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f>SUM(AF68:AJ77)</f>
        <v>26404</v>
      </c>
      <c r="AG88" s="995"/>
      <c r="AH88" s="995"/>
      <c r="AI88" s="995"/>
      <c r="AJ88" s="995"/>
      <c r="AK88" s="999"/>
      <c r="AL88" s="999"/>
      <c r="AM88" s="999"/>
      <c r="AN88" s="999"/>
      <c r="AO88" s="999"/>
      <c r="AP88" s="995">
        <f>SUM(AP68:AT77)</f>
        <v>13634</v>
      </c>
      <c r="AQ88" s="995"/>
      <c r="AR88" s="995"/>
      <c r="AS88" s="995"/>
      <c r="AT88" s="995"/>
      <c r="AU88" s="995">
        <f>SUM(AU68:AY77)</f>
        <v>0</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973" t="s">
        <v>402</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f>SUM(CR7)</f>
        <v>33</v>
      </c>
      <c r="CS102" s="989"/>
      <c r="CT102" s="989"/>
      <c r="CU102" s="989"/>
      <c r="CV102" s="990"/>
      <c r="CW102" s="988">
        <f t="shared" ref="CW102" si="0">SUM(CW7)</f>
        <v>0</v>
      </c>
      <c r="CX102" s="989"/>
      <c r="CY102" s="989"/>
      <c r="CZ102" s="989"/>
      <c r="DA102" s="990"/>
      <c r="DB102" s="988">
        <f t="shared" ref="DB102" si="1">SUM(DB7)</f>
        <v>0</v>
      </c>
      <c r="DC102" s="989"/>
      <c r="DD102" s="989"/>
      <c r="DE102" s="989"/>
      <c r="DF102" s="990"/>
      <c r="DG102" s="988">
        <f t="shared" ref="DG102" si="2">SUM(DG7)</f>
        <v>0</v>
      </c>
      <c r="DH102" s="989"/>
      <c r="DI102" s="989"/>
      <c r="DJ102" s="989"/>
      <c r="DK102" s="990"/>
      <c r="DL102" s="988">
        <f t="shared" ref="DL102" si="3">SUM(DL7)</f>
        <v>0</v>
      </c>
      <c r="DM102" s="989"/>
      <c r="DN102" s="989"/>
      <c r="DO102" s="989"/>
      <c r="DP102" s="990"/>
      <c r="DQ102" s="988">
        <f t="shared" ref="DQ102" si="4">SUM(DQ7)</f>
        <v>0</v>
      </c>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403</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404</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407</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408</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409</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410</v>
      </c>
      <c r="AB109" s="932"/>
      <c r="AC109" s="932"/>
      <c r="AD109" s="932"/>
      <c r="AE109" s="933"/>
      <c r="AF109" s="934" t="s">
        <v>411</v>
      </c>
      <c r="AG109" s="932"/>
      <c r="AH109" s="932"/>
      <c r="AI109" s="932"/>
      <c r="AJ109" s="933"/>
      <c r="AK109" s="934" t="s">
        <v>295</v>
      </c>
      <c r="AL109" s="932"/>
      <c r="AM109" s="932"/>
      <c r="AN109" s="932"/>
      <c r="AO109" s="933"/>
      <c r="AP109" s="934" t="s">
        <v>412</v>
      </c>
      <c r="AQ109" s="932"/>
      <c r="AR109" s="932"/>
      <c r="AS109" s="932"/>
      <c r="AT109" s="965"/>
      <c r="AU109" s="931" t="s">
        <v>409</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410</v>
      </c>
      <c r="BR109" s="932"/>
      <c r="BS109" s="932"/>
      <c r="BT109" s="932"/>
      <c r="BU109" s="933"/>
      <c r="BV109" s="934" t="s">
        <v>411</v>
      </c>
      <c r="BW109" s="932"/>
      <c r="BX109" s="932"/>
      <c r="BY109" s="932"/>
      <c r="BZ109" s="933"/>
      <c r="CA109" s="934" t="s">
        <v>295</v>
      </c>
      <c r="CB109" s="932"/>
      <c r="CC109" s="932"/>
      <c r="CD109" s="932"/>
      <c r="CE109" s="933"/>
      <c r="CF109" s="972" t="s">
        <v>412</v>
      </c>
      <c r="CG109" s="972"/>
      <c r="CH109" s="972"/>
      <c r="CI109" s="972"/>
      <c r="CJ109" s="972"/>
      <c r="CK109" s="934" t="s">
        <v>413</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410</v>
      </c>
      <c r="DH109" s="932"/>
      <c r="DI109" s="932"/>
      <c r="DJ109" s="932"/>
      <c r="DK109" s="933"/>
      <c r="DL109" s="934" t="s">
        <v>411</v>
      </c>
      <c r="DM109" s="932"/>
      <c r="DN109" s="932"/>
      <c r="DO109" s="932"/>
      <c r="DP109" s="933"/>
      <c r="DQ109" s="934" t="s">
        <v>295</v>
      </c>
      <c r="DR109" s="932"/>
      <c r="DS109" s="932"/>
      <c r="DT109" s="932"/>
      <c r="DU109" s="933"/>
      <c r="DV109" s="934" t="s">
        <v>412</v>
      </c>
      <c r="DW109" s="932"/>
      <c r="DX109" s="932"/>
      <c r="DY109" s="932"/>
      <c r="DZ109" s="965"/>
    </row>
    <row r="110" spans="1:131" s="218" customFormat="1" ht="26.25" customHeight="1" x14ac:dyDescent="0.15">
      <c r="A110" s="843" t="s">
        <v>414</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356650</v>
      </c>
      <c r="AB110" s="925"/>
      <c r="AC110" s="925"/>
      <c r="AD110" s="925"/>
      <c r="AE110" s="926"/>
      <c r="AF110" s="927">
        <v>375373</v>
      </c>
      <c r="AG110" s="925"/>
      <c r="AH110" s="925"/>
      <c r="AI110" s="925"/>
      <c r="AJ110" s="926"/>
      <c r="AK110" s="927">
        <v>351383</v>
      </c>
      <c r="AL110" s="925"/>
      <c r="AM110" s="925"/>
      <c r="AN110" s="925"/>
      <c r="AO110" s="926"/>
      <c r="AP110" s="928">
        <v>11.3</v>
      </c>
      <c r="AQ110" s="929"/>
      <c r="AR110" s="929"/>
      <c r="AS110" s="929"/>
      <c r="AT110" s="930"/>
      <c r="AU110" s="966" t="s">
        <v>69</v>
      </c>
      <c r="AV110" s="967"/>
      <c r="AW110" s="967"/>
      <c r="AX110" s="967"/>
      <c r="AY110" s="967"/>
      <c r="AZ110" s="896" t="s">
        <v>415</v>
      </c>
      <c r="BA110" s="844"/>
      <c r="BB110" s="844"/>
      <c r="BC110" s="844"/>
      <c r="BD110" s="844"/>
      <c r="BE110" s="844"/>
      <c r="BF110" s="844"/>
      <c r="BG110" s="844"/>
      <c r="BH110" s="844"/>
      <c r="BI110" s="844"/>
      <c r="BJ110" s="844"/>
      <c r="BK110" s="844"/>
      <c r="BL110" s="844"/>
      <c r="BM110" s="844"/>
      <c r="BN110" s="844"/>
      <c r="BO110" s="844"/>
      <c r="BP110" s="845"/>
      <c r="BQ110" s="897">
        <v>3198857</v>
      </c>
      <c r="BR110" s="878"/>
      <c r="BS110" s="878"/>
      <c r="BT110" s="878"/>
      <c r="BU110" s="878"/>
      <c r="BV110" s="878">
        <v>2858507</v>
      </c>
      <c r="BW110" s="878"/>
      <c r="BX110" s="878"/>
      <c r="BY110" s="878"/>
      <c r="BZ110" s="878"/>
      <c r="CA110" s="878">
        <v>2659806</v>
      </c>
      <c r="CB110" s="878"/>
      <c r="CC110" s="878"/>
      <c r="CD110" s="878"/>
      <c r="CE110" s="878"/>
      <c r="CF110" s="902">
        <v>85.5</v>
      </c>
      <c r="CG110" s="903"/>
      <c r="CH110" s="903"/>
      <c r="CI110" s="903"/>
      <c r="CJ110" s="903"/>
      <c r="CK110" s="962" t="s">
        <v>416</v>
      </c>
      <c r="CL110" s="855"/>
      <c r="CM110" s="896" t="s">
        <v>417</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418</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419</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420</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421</v>
      </c>
      <c r="B112" s="949"/>
      <c r="C112" s="788" t="s">
        <v>422</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423</v>
      </c>
      <c r="BA112" s="788"/>
      <c r="BB112" s="788"/>
      <c r="BC112" s="788"/>
      <c r="BD112" s="788"/>
      <c r="BE112" s="788"/>
      <c r="BF112" s="788"/>
      <c r="BG112" s="788"/>
      <c r="BH112" s="788"/>
      <c r="BI112" s="788"/>
      <c r="BJ112" s="788"/>
      <c r="BK112" s="788"/>
      <c r="BL112" s="788"/>
      <c r="BM112" s="788"/>
      <c r="BN112" s="788"/>
      <c r="BO112" s="788"/>
      <c r="BP112" s="789"/>
      <c r="BQ112" s="852">
        <v>414</v>
      </c>
      <c r="BR112" s="853"/>
      <c r="BS112" s="853"/>
      <c r="BT112" s="853"/>
      <c r="BU112" s="853"/>
      <c r="BV112" s="853">
        <v>520</v>
      </c>
      <c r="BW112" s="853"/>
      <c r="BX112" s="853"/>
      <c r="BY112" s="853"/>
      <c r="BZ112" s="853"/>
      <c r="CA112" s="853">
        <v>563</v>
      </c>
      <c r="CB112" s="853"/>
      <c r="CC112" s="853"/>
      <c r="CD112" s="853"/>
      <c r="CE112" s="853"/>
      <c r="CF112" s="911">
        <v>0</v>
      </c>
      <c r="CG112" s="912"/>
      <c r="CH112" s="912"/>
      <c r="CI112" s="912"/>
      <c r="CJ112" s="912"/>
      <c r="CK112" s="963"/>
      <c r="CL112" s="857"/>
      <c r="CM112" s="851" t="s">
        <v>424</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425</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77</v>
      </c>
      <c r="AB113" s="955"/>
      <c r="AC113" s="955"/>
      <c r="AD113" s="955"/>
      <c r="AE113" s="956"/>
      <c r="AF113" s="957">
        <v>78</v>
      </c>
      <c r="AG113" s="955"/>
      <c r="AH113" s="955"/>
      <c r="AI113" s="955"/>
      <c r="AJ113" s="956"/>
      <c r="AK113" s="957">
        <v>75</v>
      </c>
      <c r="AL113" s="955"/>
      <c r="AM113" s="955"/>
      <c r="AN113" s="955"/>
      <c r="AO113" s="956"/>
      <c r="AP113" s="958">
        <v>0</v>
      </c>
      <c r="AQ113" s="959"/>
      <c r="AR113" s="959"/>
      <c r="AS113" s="959"/>
      <c r="AT113" s="960"/>
      <c r="AU113" s="968"/>
      <c r="AV113" s="969"/>
      <c r="AW113" s="969"/>
      <c r="AX113" s="969"/>
      <c r="AY113" s="969"/>
      <c r="AZ113" s="851" t="s">
        <v>426</v>
      </c>
      <c r="BA113" s="788"/>
      <c r="BB113" s="788"/>
      <c r="BC113" s="788"/>
      <c r="BD113" s="788"/>
      <c r="BE113" s="788"/>
      <c r="BF113" s="788"/>
      <c r="BG113" s="788"/>
      <c r="BH113" s="788"/>
      <c r="BI113" s="788"/>
      <c r="BJ113" s="788"/>
      <c r="BK113" s="788"/>
      <c r="BL113" s="788"/>
      <c r="BM113" s="788"/>
      <c r="BN113" s="788"/>
      <c r="BO113" s="788"/>
      <c r="BP113" s="789"/>
      <c r="BQ113" s="852">
        <v>1857108</v>
      </c>
      <c r="BR113" s="853"/>
      <c r="BS113" s="853"/>
      <c r="BT113" s="853"/>
      <c r="BU113" s="853"/>
      <c r="BV113" s="853">
        <v>1822003</v>
      </c>
      <c r="BW113" s="853"/>
      <c r="BX113" s="853"/>
      <c r="BY113" s="853"/>
      <c r="BZ113" s="853"/>
      <c r="CA113" s="853">
        <v>1756540</v>
      </c>
      <c r="CB113" s="853"/>
      <c r="CC113" s="853"/>
      <c r="CD113" s="853"/>
      <c r="CE113" s="853"/>
      <c r="CF113" s="911">
        <v>56.4</v>
      </c>
      <c r="CG113" s="912"/>
      <c r="CH113" s="912"/>
      <c r="CI113" s="912"/>
      <c r="CJ113" s="912"/>
      <c r="CK113" s="963"/>
      <c r="CL113" s="857"/>
      <c r="CM113" s="851" t="s">
        <v>427</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428</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149999</v>
      </c>
      <c r="AB114" s="816"/>
      <c r="AC114" s="816"/>
      <c r="AD114" s="816"/>
      <c r="AE114" s="817"/>
      <c r="AF114" s="818">
        <v>148666</v>
      </c>
      <c r="AG114" s="816"/>
      <c r="AH114" s="816"/>
      <c r="AI114" s="816"/>
      <c r="AJ114" s="817"/>
      <c r="AK114" s="818">
        <v>172643</v>
      </c>
      <c r="AL114" s="816"/>
      <c r="AM114" s="816"/>
      <c r="AN114" s="816"/>
      <c r="AO114" s="817"/>
      <c r="AP114" s="860">
        <v>5.5</v>
      </c>
      <c r="AQ114" s="861"/>
      <c r="AR114" s="861"/>
      <c r="AS114" s="861"/>
      <c r="AT114" s="862"/>
      <c r="AU114" s="968"/>
      <c r="AV114" s="969"/>
      <c r="AW114" s="969"/>
      <c r="AX114" s="969"/>
      <c r="AY114" s="969"/>
      <c r="AZ114" s="851" t="s">
        <v>429</v>
      </c>
      <c r="BA114" s="788"/>
      <c r="BB114" s="788"/>
      <c r="BC114" s="788"/>
      <c r="BD114" s="788"/>
      <c r="BE114" s="788"/>
      <c r="BF114" s="788"/>
      <c r="BG114" s="788"/>
      <c r="BH114" s="788"/>
      <c r="BI114" s="788"/>
      <c r="BJ114" s="788"/>
      <c r="BK114" s="788"/>
      <c r="BL114" s="788"/>
      <c r="BM114" s="788"/>
      <c r="BN114" s="788"/>
      <c r="BO114" s="788"/>
      <c r="BP114" s="789"/>
      <c r="BQ114" s="852">
        <v>893020</v>
      </c>
      <c r="BR114" s="853"/>
      <c r="BS114" s="853"/>
      <c r="BT114" s="853"/>
      <c r="BU114" s="853"/>
      <c r="BV114" s="853">
        <v>743992</v>
      </c>
      <c r="BW114" s="853"/>
      <c r="BX114" s="853"/>
      <c r="BY114" s="853"/>
      <c r="BZ114" s="853"/>
      <c r="CA114" s="853">
        <v>674475</v>
      </c>
      <c r="CB114" s="853"/>
      <c r="CC114" s="853"/>
      <c r="CD114" s="853"/>
      <c r="CE114" s="853"/>
      <c r="CF114" s="911">
        <v>21.7</v>
      </c>
      <c r="CG114" s="912"/>
      <c r="CH114" s="912"/>
      <c r="CI114" s="912"/>
      <c r="CJ114" s="912"/>
      <c r="CK114" s="963"/>
      <c r="CL114" s="857"/>
      <c r="CM114" s="851" t="s">
        <v>430</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431</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432</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433</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434</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435</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436</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178</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437</v>
      </c>
      <c r="Z117" s="933"/>
      <c r="AA117" s="938">
        <v>506726</v>
      </c>
      <c r="AB117" s="939"/>
      <c r="AC117" s="939"/>
      <c r="AD117" s="939"/>
      <c r="AE117" s="940"/>
      <c r="AF117" s="941">
        <v>524117</v>
      </c>
      <c r="AG117" s="939"/>
      <c r="AH117" s="939"/>
      <c r="AI117" s="939"/>
      <c r="AJ117" s="940"/>
      <c r="AK117" s="941">
        <v>524101</v>
      </c>
      <c r="AL117" s="939"/>
      <c r="AM117" s="939"/>
      <c r="AN117" s="939"/>
      <c r="AO117" s="940"/>
      <c r="AP117" s="942"/>
      <c r="AQ117" s="943"/>
      <c r="AR117" s="943"/>
      <c r="AS117" s="943"/>
      <c r="AT117" s="944"/>
      <c r="AU117" s="968"/>
      <c r="AV117" s="969"/>
      <c r="AW117" s="969"/>
      <c r="AX117" s="969"/>
      <c r="AY117" s="969"/>
      <c r="AZ117" s="899" t="s">
        <v>438</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439</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413</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410</v>
      </c>
      <c r="AB118" s="932"/>
      <c r="AC118" s="932"/>
      <c r="AD118" s="932"/>
      <c r="AE118" s="933"/>
      <c r="AF118" s="934" t="s">
        <v>411</v>
      </c>
      <c r="AG118" s="932"/>
      <c r="AH118" s="932"/>
      <c r="AI118" s="932"/>
      <c r="AJ118" s="933"/>
      <c r="AK118" s="934" t="s">
        <v>295</v>
      </c>
      <c r="AL118" s="932"/>
      <c r="AM118" s="932"/>
      <c r="AN118" s="932"/>
      <c r="AO118" s="933"/>
      <c r="AP118" s="935" t="s">
        <v>412</v>
      </c>
      <c r="AQ118" s="936"/>
      <c r="AR118" s="936"/>
      <c r="AS118" s="936"/>
      <c r="AT118" s="937"/>
      <c r="AU118" s="968"/>
      <c r="AV118" s="969"/>
      <c r="AW118" s="969"/>
      <c r="AX118" s="969"/>
      <c r="AY118" s="969"/>
      <c r="AZ118" s="874" t="s">
        <v>440</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441</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416</v>
      </c>
      <c r="B119" s="855"/>
      <c r="C119" s="896" t="s">
        <v>417</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178</v>
      </c>
      <c r="BA119" s="239"/>
      <c r="BB119" s="239"/>
      <c r="BC119" s="239"/>
      <c r="BD119" s="239"/>
      <c r="BE119" s="239"/>
      <c r="BF119" s="239"/>
      <c r="BG119" s="239"/>
      <c r="BH119" s="239"/>
      <c r="BI119" s="239"/>
      <c r="BJ119" s="239"/>
      <c r="BK119" s="239"/>
      <c r="BL119" s="239"/>
      <c r="BM119" s="239"/>
      <c r="BN119" s="239"/>
      <c r="BO119" s="913" t="s">
        <v>442</v>
      </c>
      <c r="BP119" s="914"/>
      <c r="BQ119" s="915">
        <v>5949399</v>
      </c>
      <c r="BR119" s="881"/>
      <c r="BS119" s="881"/>
      <c r="BT119" s="881"/>
      <c r="BU119" s="881"/>
      <c r="BV119" s="881">
        <v>5425022</v>
      </c>
      <c r="BW119" s="881"/>
      <c r="BX119" s="881"/>
      <c r="BY119" s="881"/>
      <c r="BZ119" s="881"/>
      <c r="CA119" s="881">
        <v>5091384</v>
      </c>
      <c r="CB119" s="881"/>
      <c r="CC119" s="881"/>
      <c r="CD119" s="881"/>
      <c r="CE119" s="881"/>
      <c r="CF119" s="784"/>
      <c r="CG119" s="785"/>
      <c r="CH119" s="785"/>
      <c r="CI119" s="785"/>
      <c r="CJ119" s="870"/>
      <c r="CK119" s="964"/>
      <c r="CL119" s="859"/>
      <c r="CM119" s="874" t="s">
        <v>443</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420</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444</v>
      </c>
      <c r="AV120" s="917"/>
      <c r="AW120" s="917"/>
      <c r="AX120" s="917"/>
      <c r="AY120" s="918"/>
      <c r="AZ120" s="896" t="s">
        <v>445</v>
      </c>
      <c r="BA120" s="844"/>
      <c r="BB120" s="844"/>
      <c r="BC120" s="844"/>
      <c r="BD120" s="844"/>
      <c r="BE120" s="844"/>
      <c r="BF120" s="844"/>
      <c r="BG120" s="844"/>
      <c r="BH120" s="844"/>
      <c r="BI120" s="844"/>
      <c r="BJ120" s="844"/>
      <c r="BK120" s="844"/>
      <c r="BL120" s="844"/>
      <c r="BM120" s="844"/>
      <c r="BN120" s="844"/>
      <c r="BO120" s="844"/>
      <c r="BP120" s="845"/>
      <c r="BQ120" s="897">
        <v>2163060</v>
      </c>
      <c r="BR120" s="878"/>
      <c r="BS120" s="878"/>
      <c r="BT120" s="878"/>
      <c r="BU120" s="878"/>
      <c r="BV120" s="878">
        <v>2595013</v>
      </c>
      <c r="BW120" s="878"/>
      <c r="BX120" s="878"/>
      <c r="BY120" s="878"/>
      <c r="BZ120" s="878"/>
      <c r="CA120" s="878">
        <v>2853108</v>
      </c>
      <c r="CB120" s="878"/>
      <c r="CC120" s="878"/>
      <c r="CD120" s="878"/>
      <c r="CE120" s="878"/>
      <c r="CF120" s="902">
        <v>91.7</v>
      </c>
      <c r="CG120" s="903"/>
      <c r="CH120" s="903"/>
      <c r="CI120" s="903"/>
      <c r="CJ120" s="903"/>
      <c r="CK120" s="904" t="s">
        <v>446</v>
      </c>
      <c r="CL120" s="888"/>
      <c r="CM120" s="888"/>
      <c r="CN120" s="888"/>
      <c r="CO120" s="889"/>
      <c r="CP120" s="908" t="s">
        <v>393</v>
      </c>
      <c r="CQ120" s="909"/>
      <c r="CR120" s="909"/>
      <c r="CS120" s="909"/>
      <c r="CT120" s="909"/>
      <c r="CU120" s="909"/>
      <c r="CV120" s="909"/>
      <c r="CW120" s="909"/>
      <c r="CX120" s="909"/>
      <c r="CY120" s="909"/>
      <c r="CZ120" s="909"/>
      <c r="DA120" s="909"/>
      <c r="DB120" s="909"/>
      <c r="DC120" s="909"/>
      <c r="DD120" s="909"/>
      <c r="DE120" s="909"/>
      <c r="DF120" s="910"/>
      <c r="DG120" s="897">
        <v>414</v>
      </c>
      <c r="DH120" s="878"/>
      <c r="DI120" s="878"/>
      <c r="DJ120" s="878"/>
      <c r="DK120" s="878"/>
      <c r="DL120" s="878">
        <v>520</v>
      </c>
      <c r="DM120" s="878"/>
      <c r="DN120" s="878"/>
      <c r="DO120" s="878"/>
      <c r="DP120" s="878"/>
      <c r="DQ120" s="878">
        <v>563</v>
      </c>
      <c r="DR120" s="878"/>
      <c r="DS120" s="878"/>
      <c r="DT120" s="878"/>
      <c r="DU120" s="878"/>
      <c r="DV120" s="879">
        <v>0</v>
      </c>
      <c r="DW120" s="879"/>
      <c r="DX120" s="879"/>
      <c r="DY120" s="879"/>
      <c r="DZ120" s="880"/>
    </row>
    <row r="121" spans="1:130" s="218" customFormat="1" ht="26.25" customHeight="1" x14ac:dyDescent="0.15">
      <c r="A121" s="856"/>
      <c r="B121" s="857"/>
      <c r="C121" s="899" t="s">
        <v>447</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448</v>
      </c>
      <c r="BA121" s="788"/>
      <c r="BB121" s="788"/>
      <c r="BC121" s="788"/>
      <c r="BD121" s="788"/>
      <c r="BE121" s="788"/>
      <c r="BF121" s="788"/>
      <c r="BG121" s="788"/>
      <c r="BH121" s="788"/>
      <c r="BI121" s="788"/>
      <c r="BJ121" s="788"/>
      <c r="BK121" s="788"/>
      <c r="BL121" s="788"/>
      <c r="BM121" s="788"/>
      <c r="BN121" s="788"/>
      <c r="BO121" s="788"/>
      <c r="BP121" s="789"/>
      <c r="BQ121" s="852" t="s">
        <v>122</v>
      </c>
      <c r="BR121" s="853"/>
      <c r="BS121" s="853"/>
      <c r="BT121" s="853"/>
      <c r="BU121" s="853"/>
      <c r="BV121" s="853" t="s">
        <v>122</v>
      </c>
      <c r="BW121" s="853"/>
      <c r="BX121" s="853"/>
      <c r="BY121" s="853"/>
      <c r="BZ121" s="853"/>
      <c r="CA121" s="853" t="s">
        <v>122</v>
      </c>
      <c r="CB121" s="853"/>
      <c r="CC121" s="853"/>
      <c r="CD121" s="853"/>
      <c r="CE121" s="853"/>
      <c r="CF121" s="911" t="s">
        <v>122</v>
      </c>
      <c r="CG121" s="912"/>
      <c r="CH121" s="912"/>
      <c r="CI121" s="912"/>
      <c r="CJ121" s="912"/>
      <c r="CK121" s="905"/>
      <c r="CL121" s="891"/>
      <c r="CM121" s="891"/>
      <c r="CN121" s="891"/>
      <c r="CO121" s="892"/>
      <c r="CP121" s="871" t="s">
        <v>449</v>
      </c>
      <c r="CQ121" s="872"/>
      <c r="CR121" s="872"/>
      <c r="CS121" s="872"/>
      <c r="CT121" s="872"/>
      <c r="CU121" s="872"/>
      <c r="CV121" s="872"/>
      <c r="CW121" s="872"/>
      <c r="CX121" s="872"/>
      <c r="CY121" s="872"/>
      <c r="CZ121" s="872"/>
      <c r="DA121" s="872"/>
      <c r="DB121" s="872"/>
      <c r="DC121" s="872"/>
      <c r="DD121" s="872"/>
      <c r="DE121" s="872"/>
      <c r="DF121" s="873"/>
      <c r="DG121" s="852" t="s">
        <v>122</v>
      </c>
      <c r="DH121" s="853"/>
      <c r="DI121" s="853"/>
      <c r="DJ121" s="853"/>
      <c r="DK121" s="853"/>
      <c r="DL121" s="853" t="s">
        <v>122</v>
      </c>
      <c r="DM121" s="853"/>
      <c r="DN121" s="853"/>
      <c r="DO121" s="853"/>
      <c r="DP121" s="853"/>
      <c r="DQ121" s="853" t="s">
        <v>122</v>
      </c>
      <c r="DR121" s="853"/>
      <c r="DS121" s="853"/>
      <c r="DT121" s="853"/>
      <c r="DU121" s="853"/>
      <c r="DV121" s="830" t="s">
        <v>122</v>
      </c>
      <c r="DW121" s="830"/>
      <c r="DX121" s="830"/>
      <c r="DY121" s="830"/>
      <c r="DZ121" s="831"/>
    </row>
    <row r="122" spans="1:130" s="218" customFormat="1" ht="26.25" customHeight="1" x14ac:dyDescent="0.15">
      <c r="A122" s="856"/>
      <c r="B122" s="857"/>
      <c r="C122" s="851" t="s">
        <v>430</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450</v>
      </c>
      <c r="BA122" s="875"/>
      <c r="BB122" s="875"/>
      <c r="BC122" s="875"/>
      <c r="BD122" s="875"/>
      <c r="BE122" s="875"/>
      <c r="BF122" s="875"/>
      <c r="BG122" s="875"/>
      <c r="BH122" s="875"/>
      <c r="BI122" s="875"/>
      <c r="BJ122" s="875"/>
      <c r="BK122" s="875"/>
      <c r="BL122" s="875"/>
      <c r="BM122" s="875"/>
      <c r="BN122" s="875"/>
      <c r="BO122" s="875"/>
      <c r="BP122" s="876"/>
      <c r="BQ122" s="915">
        <v>3711169</v>
      </c>
      <c r="BR122" s="881"/>
      <c r="BS122" s="881"/>
      <c r="BT122" s="881"/>
      <c r="BU122" s="881"/>
      <c r="BV122" s="881">
        <v>3999888</v>
      </c>
      <c r="BW122" s="881"/>
      <c r="BX122" s="881"/>
      <c r="BY122" s="881"/>
      <c r="BZ122" s="881"/>
      <c r="CA122" s="881">
        <v>3781836</v>
      </c>
      <c r="CB122" s="881"/>
      <c r="CC122" s="881"/>
      <c r="CD122" s="881"/>
      <c r="CE122" s="881"/>
      <c r="CF122" s="882">
        <v>121.5</v>
      </c>
      <c r="CG122" s="883"/>
      <c r="CH122" s="883"/>
      <c r="CI122" s="883"/>
      <c r="CJ122" s="883"/>
      <c r="CK122" s="905"/>
      <c r="CL122" s="891"/>
      <c r="CM122" s="891"/>
      <c r="CN122" s="891"/>
      <c r="CO122" s="892"/>
      <c r="CP122" s="871"/>
      <c r="CQ122" s="872"/>
      <c r="CR122" s="872"/>
      <c r="CS122" s="872"/>
      <c r="CT122" s="872"/>
      <c r="CU122" s="872"/>
      <c r="CV122" s="872"/>
      <c r="CW122" s="872"/>
      <c r="CX122" s="872"/>
      <c r="CY122" s="872"/>
      <c r="CZ122" s="872"/>
      <c r="DA122" s="872"/>
      <c r="DB122" s="872"/>
      <c r="DC122" s="872"/>
      <c r="DD122" s="872"/>
      <c r="DE122" s="872"/>
      <c r="DF122" s="873"/>
      <c r="DG122" s="852"/>
      <c r="DH122" s="853"/>
      <c r="DI122" s="853"/>
      <c r="DJ122" s="853"/>
      <c r="DK122" s="853"/>
      <c r="DL122" s="853"/>
      <c r="DM122" s="853"/>
      <c r="DN122" s="853"/>
      <c r="DO122" s="853"/>
      <c r="DP122" s="853"/>
      <c r="DQ122" s="853"/>
      <c r="DR122" s="853"/>
      <c r="DS122" s="853"/>
      <c r="DT122" s="853"/>
      <c r="DU122" s="853"/>
      <c r="DV122" s="830"/>
      <c r="DW122" s="830"/>
      <c r="DX122" s="830"/>
      <c r="DY122" s="830"/>
      <c r="DZ122" s="831"/>
    </row>
    <row r="123" spans="1:130" s="218" customFormat="1" ht="26.25" customHeight="1" x14ac:dyDescent="0.15">
      <c r="A123" s="856"/>
      <c r="B123" s="857"/>
      <c r="C123" s="851" t="s">
        <v>436</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178</v>
      </c>
      <c r="BA123" s="239"/>
      <c r="BB123" s="239"/>
      <c r="BC123" s="239"/>
      <c r="BD123" s="239"/>
      <c r="BE123" s="239"/>
      <c r="BF123" s="239"/>
      <c r="BG123" s="239"/>
      <c r="BH123" s="239"/>
      <c r="BI123" s="239"/>
      <c r="BJ123" s="239"/>
      <c r="BK123" s="239"/>
      <c r="BL123" s="239"/>
      <c r="BM123" s="239"/>
      <c r="BN123" s="239"/>
      <c r="BO123" s="913" t="s">
        <v>451</v>
      </c>
      <c r="BP123" s="914"/>
      <c r="BQ123" s="868">
        <v>5874229</v>
      </c>
      <c r="BR123" s="869"/>
      <c r="BS123" s="869"/>
      <c r="BT123" s="869"/>
      <c r="BU123" s="869"/>
      <c r="BV123" s="869">
        <v>6594901</v>
      </c>
      <c r="BW123" s="869"/>
      <c r="BX123" s="869"/>
      <c r="BY123" s="869"/>
      <c r="BZ123" s="869"/>
      <c r="CA123" s="869">
        <v>6634944</v>
      </c>
      <c r="CB123" s="869"/>
      <c r="CC123" s="869"/>
      <c r="CD123" s="869"/>
      <c r="CE123" s="869"/>
      <c r="CF123" s="784"/>
      <c r="CG123" s="785"/>
      <c r="CH123" s="785"/>
      <c r="CI123" s="785"/>
      <c r="CJ123" s="870"/>
      <c r="CK123" s="905"/>
      <c r="CL123" s="891"/>
      <c r="CM123" s="891"/>
      <c r="CN123" s="891"/>
      <c r="CO123" s="892"/>
      <c r="CP123" s="871"/>
      <c r="CQ123" s="872"/>
      <c r="CR123" s="872"/>
      <c r="CS123" s="872"/>
      <c r="CT123" s="872"/>
      <c r="CU123" s="872"/>
      <c r="CV123" s="872"/>
      <c r="CW123" s="872"/>
      <c r="CX123" s="872"/>
      <c r="CY123" s="872"/>
      <c r="CZ123" s="872"/>
      <c r="DA123" s="872"/>
      <c r="DB123" s="872"/>
      <c r="DC123" s="872"/>
      <c r="DD123" s="872"/>
      <c r="DE123" s="872"/>
      <c r="DF123" s="873"/>
      <c r="DG123" s="815"/>
      <c r="DH123" s="816"/>
      <c r="DI123" s="816"/>
      <c r="DJ123" s="816"/>
      <c r="DK123" s="817"/>
      <c r="DL123" s="818"/>
      <c r="DM123" s="816"/>
      <c r="DN123" s="816"/>
      <c r="DO123" s="816"/>
      <c r="DP123" s="817"/>
      <c r="DQ123" s="818"/>
      <c r="DR123" s="816"/>
      <c r="DS123" s="816"/>
      <c r="DT123" s="816"/>
      <c r="DU123" s="817"/>
      <c r="DV123" s="860"/>
      <c r="DW123" s="861"/>
      <c r="DX123" s="861"/>
      <c r="DY123" s="861"/>
      <c r="DZ123" s="862"/>
    </row>
    <row r="124" spans="1:130" s="218" customFormat="1" ht="26.25" customHeight="1" thickBot="1" x14ac:dyDescent="0.2">
      <c r="A124" s="856"/>
      <c r="B124" s="857"/>
      <c r="C124" s="851" t="s">
        <v>439</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452</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2.5</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453</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441</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454</v>
      </c>
      <c r="CL125" s="888"/>
      <c r="CM125" s="888"/>
      <c r="CN125" s="888"/>
      <c r="CO125" s="889"/>
      <c r="CP125" s="896" t="s">
        <v>455</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443</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456</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457</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458</v>
      </c>
      <c r="AY127" s="848"/>
      <c r="AZ127" s="848"/>
      <c r="BA127" s="848"/>
      <c r="BB127" s="848"/>
      <c r="BC127" s="848"/>
      <c r="BD127" s="848"/>
      <c r="BE127" s="849"/>
      <c r="BF127" s="847" t="s">
        <v>459</v>
      </c>
      <c r="BG127" s="848"/>
      <c r="BH127" s="848"/>
      <c r="BI127" s="848"/>
      <c r="BJ127" s="848"/>
      <c r="BK127" s="848"/>
      <c r="BL127" s="849"/>
      <c r="BM127" s="847" t="s">
        <v>460</v>
      </c>
      <c r="BN127" s="848"/>
      <c r="BO127" s="848"/>
      <c r="BP127" s="848"/>
      <c r="BQ127" s="848"/>
      <c r="BR127" s="848"/>
      <c r="BS127" s="849"/>
      <c r="BT127" s="847" t="s">
        <v>461</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462</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463</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464</v>
      </c>
      <c r="X128" s="834"/>
      <c r="Y128" s="834"/>
      <c r="Z128" s="835"/>
      <c r="AA128" s="836" t="s">
        <v>122</v>
      </c>
      <c r="AB128" s="837"/>
      <c r="AC128" s="837"/>
      <c r="AD128" s="837"/>
      <c r="AE128" s="838"/>
      <c r="AF128" s="839" t="s">
        <v>122</v>
      </c>
      <c r="AG128" s="837"/>
      <c r="AH128" s="837"/>
      <c r="AI128" s="837"/>
      <c r="AJ128" s="838"/>
      <c r="AK128" s="839" t="s">
        <v>122</v>
      </c>
      <c r="AL128" s="837"/>
      <c r="AM128" s="837"/>
      <c r="AN128" s="837"/>
      <c r="AO128" s="838"/>
      <c r="AP128" s="840"/>
      <c r="AQ128" s="841"/>
      <c r="AR128" s="841"/>
      <c r="AS128" s="841"/>
      <c r="AT128" s="842"/>
      <c r="AU128" s="220"/>
      <c r="AV128" s="220"/>
      <c r="AW128" s="220"/>
      <c r="AX128" s="843" t="s">
        <v>465</v>
      </c>
      <c r="AY128" s="844"/>
      <c r="AZ128" s="844"/>
      <c r="BA128" s="844"/>
      <c r="BB128" s="844"/>
      <c r="BC128" s="844"/>
      <c r="BD128" s="844"/>
      <c r="BE128" s="845"/>
      <c r="BF128" s="822" t="s">
        <v>122</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466</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103</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467</v>
      </c>
      <c r="X129" s="813"/>
      <c r="Y129" s="813"/>
      <c r="Z129" s="814"/>
      <c r="AA129" s="815">
        <v>3288990</v>
      </c>
      <c r="AB129" s="816"/>
      <c r="AC129" s="816"/>
      <c r="AD129" s="816"/>
      <c r="AE129" s="817"/>
      <c r="AF129" s="818">
        <v>3338110</v>
      </c>
      <c r="AG129" s="816"/>
      <c r="AH129" s="816"/>
      <c r="AI129" s="816"/>
      <c r="AJ129" s="817"/>
      <c r="AK129" s="818">
        <v>3430435</v>
      </c>
      <c r="AL129" s="816"/>
      <c r="AM129" s="816"/>
      <c r="AN129" s="816"/>
      <c r="AO129" s="817"/>
      <c r="AP129" s="819"/>
      <c r="AQ129" s="820"/>
      <c r="AR129" s="820"/>
      <c r="AS129" s="820"/>
      <c r="AT129" s="821"/>
      <c r="AU129" s="221"/>
      <c r="AV129" s="221"/>
      <c r="AW129" s="221"/>
      <c r="AX129" s="787" t="s">
        <v>468</v>
      </c>
      <c r="AY129" s="788"/>
      <c r="AZ129" s="788"/>
      <c r="BA129" s="788"/>
      <c r="BB129" s="788"/>
      <c r="BC129" s="788"/>
      <c r="BD129" s="788"/>
      <c r="BE129" s="789"/>
      <c r="BF129" s="806" t="s">
        <v>122</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469</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470</v>
      </c>
      <c r="X130" s="813"/>
      <c r="Y130" s="813"/>
      <c r="Z130" s="814"/>
      <c r="AA130" s="815">
        <v>324190</v>
      </c>
      <c r="AB130" s="816"/>
      <c r="AC130" s="816"/>
      <c r="AD130" s="816"/>
      <c r="AE130" s="817"/>
      <c r="AF130" s="818">
        <v>328873</v>
      </c>
      <c r="AG130" s="816"/>
      <c r="AH130" s="816"/>
      <c r="AI130" s="816"/>
      <c r="AJ130" s="817"/>
      <c r="AK130" s="818">
        <v>318067</v>
      </c>
      <c r="AL130" s="816"/>
      <c r="AM130" s="816"/>
      <c r="AN130" s="816"/>
      <c r="AO130" s="817"/>
      <c r="AP130" s="819"/>
      <c r="AQ130" s="820"/>
      <c r="AR130" s="820"/>
      <c r="AS130" s="820"/>
      <c r="AT130" s="821"/>
      <c r="AU130" s="221"/>
      <c r="AV130" s="221"/>
      <c r="AW130" s="221"/>
      <c r="AX130" s="787" t="s">
        <v>471</v>
      </c>
      <c r="AY130" s="788"/>
      <c r="AZ130" s="788"/>
      <c r="BA130" s="788"/>
      <c r="BB130" s="788"/>
      <c r="BC130" s="788"/>
      <c r="BD130" s="788"/>
      <c r="BE130" s="789"/>
      <c r="BF130" s="790">
        <v>6.4</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472</v>
      </c>
      <c r="X131" s="797"/>
      <c r="Y131" s="797"/>
      <c r="Z131" s="798"/>
      <c r="AA131" s="799">
        <v>2964800</v>
      </c>
      <c r="AB131" s="800"/>
      <c r="AC131" s="800"/>
      <c r="AD131" s="800"/>
      <c r="AE131" s="801"/>
      <c r="AF131" s="802">
        <v>3009237</v>
      </c>
      <c r="AG131" s="800"/>
      <c r="AH131" s="800"/>
      <c r="AI131" s="800"/>
      <c r="AJ131" s="801"/>
      <c r="AK131" s="802">
        <v>3112368</v>
      </c>
      <c r="AL131" s="800"/>
      <c r="AM131" s="800"/>
      <c r="AN131" s="800"/>
      <c r="AO131" s="801"/>
      <c r="AP131" s="803"/>
      <c r="AQ131" s="804"/>
      <c r="AR131" s="804"/>
      <c r="AS131" s="804"/>
      <c r="AT131" s="805"/>
      <c r="AU131" s="221"/>
      <c r="AV131" s="221"/>
      <c r="AW131" s="221"/>
      <c r="AX131" s="765" t="s">
        <v>473</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474</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475</v>
      </c>
      <c r="W132" s="778"/>
      <c r="X132" s="778"/>
      <c r="Y132" s="778"/>
      <c r="Z132" s="779"/>
      <c r="AA132" s="780">
        <v>6.1567728009999998</v>
      </c>
      <c r="AB132" s="781"/>
      <c r="AC132" s="781"/>
      <c r="AD132" s="781"/>
      <c r="AE132" s="782"/>
      <c r="AF132" s="783">
        <v>6.4881563</v>
      </c>
      <c r="AG132" s="781"/>
      <c r="AH132" s="781"/>
      <c r="AI132" s="781"/>
      <c r="AJ132" s="782"/>
      <c r="AK132" s="783">
        <v>6.61984701</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476</v>
      </c>
      <c r="W133" s="757"/>
      <c r="X133" s="757"/>
      <c r="Y133" s="757"/>
      <c r="Z133" s="758"/>
      <c r="AA133" s="759">
        <v>4.9000000000000004</v>
      </c>
      <c r="AB133" s="760"/>
      <c r="AC133" s="760"/>
      <c r="AD133" s="760"/>
      <c r="AE133" s="761"/>
      <c r="AF133" s="759">
        <v>5.7</v>
      </c>
      <c r="AG133" s="760"/>
      <c r="AH133" s="760"/>
      <c r="AI133" s="760"/>
      <c r="AJ133" s="761"/>
      <c r="AK133" s="759">
        <v>6.4</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Ju5Qo6BpIQ+JT9Dr+zZcToA0AJvp/8cNJte4wBb8mVyPxPEiHbS0DUdV2SDSjE0AWbzFkdUoz6k71VwDTOEOzg==" saltValue="U4ULC+jEebvHQAH7uSiN5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W4" zoomScale="85" zoomScaleNormal="85" zoomScaleSheetLayoutView="85" workbookViewId="0">
      <selection activeCell="CP29" sqref="CP29"/>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477</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yToIMIkDcmsv5oUX9nOVWUVrJeznI61LMxckfTfoimi99Z12xzTsLNKeDHX1I4QcjzFVVhK5WCecXZ571jonNQ==" saltValue="SrevpN7FhFt3TDlLSPc18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AB1"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nVx2pqvna/YurpRbJrs2ZDjVKMUk4feZkSt3Rc5s389JNE82w/W4gViHZ62Q1LuSitL93faoiC1BoazsfZa0xg==" saltValue="9XI9w7KcOZrQHuZkdPMZA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480</v>
      </c>
      <c r="AP7" s="260"/>
      <c r="AQ7" s="261" t="s">
        <v>481</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482</v>
      </c>
      <c r="AQ8" s="267" t="s">
        <v>483</v>
      </c>
      <c r="AR8" s="268" t="s">
        <v>484</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485</v>
      </c>
      <c r="AL9" s="1167"/>
      <c r="AM9" s="1167"/>
      <c r="AN9" s="1168"/>
      <c r="AO9" s="269">
        <v>989133</v>
      </c>
      <c r="AP9" s="269">
        <v>91952</v>
      </c>
      <c r="AQ9" s="270">
        <v>120794</v>
      </c>
      <c r="AR9" s="271">
        <v>-23.9</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486</v>
      </c>
      <c r="AL10" s="1167"/>
      <c r="AM10" s="1167"/>
      <c r="AN10" s="1168"/>
      <c r="AO10" s="272">
        <v>242857</v>
      </c>
      <c r="AP10" s="272">
        <v>22577</v>
      </c>
      <c r="AQ10" s="273">
        <v>16294</v>
      </c>
      <c r="AR10" s="274">
        <v>38.6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487</v>
      </c>
      <c r="AL11" s="1167"/>
      <c r="AM11" s="1167"/>
      <c r="AN11" s="1168"/>
      <c r="AO11" s="272">
        <v>10046</v>
      </c>
      <c r="AP11" s="272">
        <v>934</v>
      </c>
      <c r="AQ11" s="273">
        <v>1928</v>
      </c>
      <c r="AR11" s="274">
        <v>-51.6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488</v>
      </c>
      <c r="AL12" s="1167"/>
      <c r="AM12" s="1167"/>
      <c r="AN12" s="1168"/>
      <c r="AO12" s="272" t="s">
        <v>489</v>
      </c>
      <c r="AP12" s="272" t="s">
        <v>489</v>
      </c>
      <c r="AQ12" s="273">
        <v>20</v>
      </c>
      <c r="AR12" s="274" t="s">
        <v>489</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490</v>
      </c>
      <c r="AL13" s="1167"/>
      <c r="AM13" s="1167"/>
      <c r="AN13" s="1168"/>
      <c r="AO13" s="272">
        <v>65292</v>
      </c>
      <c r="AP13" s="272">
        <v>6070</v>
      </c>
      <c r="AQ13" s="273">
        <v>4630</v>
      </c>
      <c r="AR13" s="274">
        <v>31.1</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491</v>
      </c>
      <c r="AL14" s="1167"/>
      <c r="AM14" s="1167"/>
      <c r="AN14" s="1168"/>
      <c r="AO14" s="272" t="s">
        <v>489</v>
      </c>
      <c r="AP14" s="272" t="s">
        <v>489</v>
      </c>
      <c r="AQ14" s="273">
        <v>2459</v>
      </c>
      <c r="AR14" s="274" t="s">
        <v>489</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492</v>
      </c>
      <c r="AL15" s="1170"/>
      <c r="AM15" s="1170"/>
      <c r="AN15" s="1171"/>
      <c r="AO15" s="272">
        <v>-59653</v>
      </c>
      <c r="AP15" s="272">
        <v>-5546</v>
      </c>
      <c r="AQ15" s="273">
        <v>-7108</v>
      </c>
      <c r="AR15" s="274">
        <v>-22</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178</v>
      </c>
      <c r="AL16" s="1170"/>
      <c r="AM16" s="1170"/>
      <c r="AN16" s="1171"/>
      <c r="AO16" s="272">
        <v>1247675</v>
      </c>
      <c r="AP16" s="272">
        <v>115987</v>
      </c>
      <c r="AQ16" s="273">
        <v>139017</v>
      </c>
      <c r="AR16" s="274">
        <v>-16.600000000000001</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497</v>
      </c>
      <c r="AL21" s="1173"/>
      <c r="AM21" s="1173"/>
      <c r="AN21" s="1174"/>
      <c r="AO21" s="285">
        <v>9.3000000000000007</v>
      </c>
      <c r="AP21" s="286">
        <v>11.1</v>
      </c>
      <c r="AQ21" s="287">
        <v>-1.8</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498</v>
      </c>
      <c r="AL22" s="1173"/>
      <c r="AM22" s="1173"/>
      <c r="AN22" s="1174"/>
      <c r="AO22" s="290">
        <v>97</v>
      </c>
      <c r="AP22" s="291">
        <v>96.5</v>
      </c>
      <c r="AQ22" s="292">
        <v>0.5</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499</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480</v>
      </c>
      <c r="AP30" s="260"/>
      <c r="AQ30" s="261" t="s">
        <v>481</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482</v>
      </c>
      <c r="AQ31" s="267" t="s">
        <v>483</v>
      </c>
      <c r="AR31" s="268" t="s">
        <v>484</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502</v>
      </c>
      <c r="AL32" s="1157"/>
      <c r="AM32" s="1157"/>
      <c r="AN32" s="1158"/>
      <c r="AO32" s="300">
        <v>351383</v>
      </c>
      <c r="AP32" s="300">
        <v>32666</v>
      </c>
      <c r="AQ32" s="301">
        <v>62408</v>
      </c>
      <c r="AR32" s="302">
        <v>-47.7</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503</v>
      </c>
      <c r="AL33" s="1157"/>
      <c r="AM33" s="1157"/>
      <c r="AN33" s="1158"/>
      <c r="AO33" s="300" t="s">
        <v>489</v>
      </c>
      <c r="AP33" s="300" t="s">
        <v>489</v>
      </c>
      <c r="AQ33" s="301" t="s">
        <v>489</v>
      </c>
      <c r="AR33" s="302" t="s">
        <v>489</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504</v>
      </c>
      <c r="AL34" s="1157"/>
      <c r="AM34" s="1157"/>
      <c r="AN34" s="1158"/>
      <c r="AO34" s="300" t="s">
        <v>489</v>
      </c>
      <c r="AP34" s="300" t="s">
        <v>489</v>
      </c>
      <c r="AQ34" s="301">
        <v>4</v>
      </c>
      <c r="AR34" s="302" t="s">
        <v>489</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505</v>
      </c>
      <c r="AL35" s="1157"/>
      <c r="AM35" s="1157"/>
      <c r="AN35" s="1158"/>
      <c r="AO35" s="300">
        <v>75</v>
      </c>
      <c r="AP35" s="300">
        <v>7</v>
      </c>
      <c r="AQ35" s="301">
        <v>14219</v>
      </c>
      <c r="AR35" s="302">
        <v>-100</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506</v>
      </c>
      <c r="AL36" s="1157"/>
      <c r="AM36" s="1157"/>
      <c r="AN36" s="1158"/>
      <c r="AO36" s="300">
        <v>172643</v>
      </c>
      <c r="AP36" s="300">
        <v>16049</v>
      </c>
      <c r="AQ36" s="301">
        <v>4004</v>
      </c>
      <c r="AR36" s="302">
        <v>300.8</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507</v>
      </c>
      <c r="AL37" s="1157"/>
      <c r="AM37" s="1157"/>
      <c r="AN37" s="1158"/>
      <c r="AO37" s="300" t="s">
        <v>489</v>
      </c>
      <c r="AP37" s="300" t="s">
        <v>489</v>
      </c>
      <c r="AQ37" s="301">
        <v>309</v>
      </c>
      <c r="AR37" s="302" t="s">
        <v>489</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508</v>
      </c>
      <c r="AL38" s="1160"/>
      <c r="AM38" s="1160"/>
      <c r="AN38" s="1161"/>
      <c r="AO38" s="303" t="s">
        <v>489</v>
      </c>
      <c r="AP38" s="303" t="s">
        <v>489</v>
      </c>
      <c r="AQ38" s="304">
        <v>4</v>
      </c>
      <c r="AR38" s="292" t="s">
        <v>489</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509</v>
      </c>
      <c r="AL39" s="1160"/>
      <c r="AM39" s="1160"/>
      <c r="AN39" s="1161"/>
      <c r="AO39" s="300" t="s">
        <v>489</v>
      </c>
      <c r="AP39" s="300" t="s">
        <v>489</v>
      </c>
      <c r="AQ39" s="301">
        <v>-2554</v>
      </c>
      <c r="AR39" s="302" t="s">
        <v>489</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510</v>
      </c>
      <c r="AL40" s="1157"/>
      <c r="AM40" s="1157"/>
      <c r="AN40" s="1158"/>
      <c r="AO40" s="300">
        <v>-318067</v>
      </c>
      <c r="AP40" s="300">
        <v>-29568</v>
      </c>
      <c r="AQ40" s="301">
        <v>-52280</v>
      </c>
      <c r="AR40" s="302">
        <v>-43.4</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288</v>
      </c>
      <c r="AL41" s="1163"/>
      <c r="AM41" s="1163"/>
      <c r="AN41" s="1164"/>
      <c r="AO41" s="300">
        <v>206034</v>
      </c>
      <c r="AP41" s="300">
        <v>19153</v>
      </c>
      <c r="AQ41" s="301">
        <v>26115</v>
      </c>
      <c r="AR41" s="302">
        <v>-26.7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480</v>
      </c>
      <c r="AN49" s="1151" t="s">
        <v>513</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514</v>
      </c>
      <c r="AO50" s="317" t="s">
        <v>515</v>
      </c>
      <c r="AP50" s="318" t="s">
        <v>516</v>
      </c>
      <c r="AQ50" s="319" t="s">
        <v>517</v>
      </c>
      <c r="AR50" s="320" t="s">
        <v>518</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647400</v>
      </c>
      <c r="AN51" s="322">
        <v>57030</v>
      </c>
      <c r="AO51" s="323">
        <v>49.7</v>
      </c>
      <c r="AP51" s="324">
        <v>117234</v>
      </c>
      <c r="AQ51" s="325">
        <v>13.4</v>
      </c>
      <c r="AR51" s="326">
        <v>36.299999999999997</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323987</v>
      </c>
      <c r="AN52" s="330">
        <v>28540</v>
      </c>
      <c r="AO52" s="331">
        <v>-17</v>
      </c>
      <c r="AP52" s="332">
        <v>59796</v>
      </c>
      <c r="AQ52" s="333">
        <v>16.600000000000001</v>
      </c>
      <c r="AR52" s="334">
        <v>-33.6</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311424</v>
      </c>
      <c r="AN53" s="322">
        <v>27687</v>
      </c>
      <c r="AO53" s="323">
        <v>-51.5</v>
      </c>
      <c r="AP53" s="324">
        <v>97758</v>
      </c>
      <c r="AQ53" s="325">
        <v>-16.600000000000001</v>
      </c>
      <c r="AR53" s="326">
        <v>-34.9</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242106</v>
      </c>
      <c r="AN54" s="330">
        <v>21524</v>
      </c>
      <c r="AO54" s="331">
        <v>-24.6</v>
      </c>
      <c r="AP54" s="332">
        <v>45946</v>
      </c>
      <c r="AQ54" s="333">
        <v>-23.2</v>
      </c>
      <c r="AR54" s="334">
        <v>-1.4</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162424</v>
      </c>
      <c r="AN55" s="322">
        <v>14667</v>
      </c>
      <c r="AO55" s="323">
        <v>-47</v>
      </c>
      <c r="AP55" s="324">
        <v>91338</v>
      </c>
      <c r="AQ55" s="325">
        <v>-6.6</v>
      </c>
      <c r="AR55" s="326">
        <v>-40.4</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103975</v>
      </c>
      <c r="AN56" s="330">
        <v>9389</v>
      </c>
      <c r="AO56" s="331">
        <v>-56.4</v>
      </c>
      <c r="AP56" s="332">
        <v>43989</v>
      </c>
      <c r="AQ56" s="333">
        <v>-4.3</v>
      </c>
      <c r="AR56" s="334">
        <v>-52.1</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200519</v>
      </c>
      <c r="AN57" s="322">
        <v>18459</v>
      </c>
      <c r="AO57" s="323">
        <v>25.9</v>
      </c>
      <c r="AP57" s="324">
        <v>103975</v>
      </c>
      <c r="AQ57" s="325">
        <v>13.8</v>
      </c>
      <c r="AR57" s="326">
        <v>12.1</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104561</v>
      </c>
      <c r="AN58" s="330">
        <v>9625</v>
      </c>
      <c r="AO58" s="331">
        <v>2.5</v>
      </c>
      <c r="AP58" s="332">
        <v>52698</v>
      </c>
      <c r="AQ58" s="333">
        <v>19.8</v>
      </c>
      <c r="AR58" s="334">
        <v>-17.3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268341</v>
      </c>
      <c r="AN59" s="322">
        <v>24946</v>
      </c>
      <c r="AO59" s="323">
        <v>35.1</v>
      </c>
      <c r="AP59" s="324">
        <v>112678</v>
      </c>
      <c r="AQ59" s="325">
        <v>8.4</v>
      </c>
      <c r="AR59" s="326">
        <v>26.7</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230129</v>
      </c>
      <c r="AN60" s="330">
        <v>21393</v>
      </c>
      <c r="AO60" s="331">
        <v>122.3</v>
      </c>
      <c r="AP60" s="332">
        <v>55165</v>
      </c>
      <c r="AQ60" s="333">
        <v>4.7</v>
      </c>
      <c r="AR60" s="334">
        <v>117.6</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318022</v>
      </c>
      <c r="AN61" s="337">
        <v>28558</v>
      </c>
      <c r="AO61" s="338">
        <v>2.4</v>
      </c>
      <c r="AP61" s="339">
        <v>104597</v>
      </c>
      <c r="AQ61" s="340">
        <v>2.5</v>
      </c>
      <c r="AR61" s="326">
        <v>-0.1</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200952</v>
      </c>
      <c r="AN62" s="330">
        <v>18094</v>
      </c>
      <c r="AO62" s="331">
        <v>5.4</v>
      </c>
      <c r="AP62" s="332">
        <v>51519</v>
      </c>
      <c r="AQ62" s="333">
        <v>2.7</v>
      </c>
      <c r="AR62" s="334">
        <v>2.7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4I+HD8qcAlV33XDT54XExexwJPW76JxD78HvkVgxzViktLTgyG8c1N3oLUIgtsoyd/kr1xyL7ftWYhij6ywRSg==" saltValue="iOjZ36eFyeL/hcW/C1l6V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65" zoomScale="85" zoomScaleNormal="85" zoomScaleSheetLayoutView="55" workbookViewId="0">
      <selection activeCell="BJ101" sqref="BJ101"/>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477</v>
      </c>
    </row>
    <row r="120" spans="125:125" ht="13.5" hidden="1" customHeight="1" x14ac:dyDescent="0.15"/>
    <row r="121" spans="125:125" ht="13.5" hidden="1" customHeight="1" x14ac:dyDescent="0.15">
      <c r="DU121" s="247"/>
    </row>
  </sheetData>
  <sheetProtection algorithmName="SHA-512" hashValue="W7MaXzsI7su2bIzFTqwHwfFk1zOlPL/NOSkq7/ojKdyUkGc3/0Qxk6GMC+eOJB514yx+AswQuKv8N0KkMszHsQ==" saltValue="Xf4NGse6jzbWzuPIaQz/H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74" zoomScaleNormal="100" zoomScaleSheetLayoutView="55" workbookViewId="0">
      <selection activeCell="BI103" sqref="BI103"/>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477</v>
      </c>
    </row>
  </sheetData>
  <sheetProtection algorithmName="SHA-512" hashValue="WDfMFNCvTn+RH+MJ18SxxgdjwPZfyf2pzaNP8DFHUJy0N+ohjbuxIDzoQ9j4dRnshEic+tNxXNMMLyQtIpup3g==" saltValue="D8GJ0fIdWnlOCx1xYFVny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A31"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75" t="s">
        <v>3</v>
      </c>
      <c r="D47" s="1175"/>
      <c r="E47" s="1176"/>
      <c r="F47" s="11">
        <v>16.43</v>
      </c>
      <c r="G47" s="12">
        <v>16.45</v>
      </c>
      <c r="H47" s="12">
        <v>22.76</v>
      </c>
      <c r="I47" s="12">
        <v>27.1</v>
      </c>
      <c r="J47" s="13">
        <v>31.94</v>
      </c>
    </row>
    <row r="48" spans="2:10" ht="57.75" customHeight="1" x14ac:dyDescent="0.15">
      <c r="B48" s="14"/>
      <c r="C48" s="1177" t="s">
        <v>4</v>
      </c>
      <c r="D48" s="1177"/>
      <c r="E48" s="1178"/>
      <c r="F48" s="15">
        <v>8.0299999999999994</v>
      </c>
      <c r="G48" s="16">
        <v>13.03</v>
      </c>
      <c r="H48" s="16">
        <v>15.31</v>
      </c>
      <c r="I48" s="16">
        <v>13.93</v>
      </c>
      <c r="J48" s="17">
        <v>9.7899999999999991</v>
      </c>
    </row>
    <row r="49" spans="2:10" ht="57.75" customHeight="1" thickBot="1" x14ac:dyDescent="0.2">
      <c r="B49" s="18"/>
      <c r="C49" s="1179" t="s">
        <v>5</v>
      </c>
      <c r="D49" s="1179"/>
      <c r="E49" s="1180"/>
      <c r="F49" s="19">
        <v>2.1800000000000002</v>
      </c>
      <c r="G49" s="20">
        <v>6.86</v>
      </c>
      <c r="H49" s="20">
        <v>7.81</v>
      </c>
      <c r="I49" s="20">
        <v>3.52</v>
      </c>
      <c r="J49" s="21">
        <v>1.81</v>
      </c>
    </row>
    <row r="50" spans="2:10" x14ac:dyDescent="0.15"/>
  </sheetData>
  <sheetProtection algorithmName="SHA-512" hashValue="qL1K7mMLVqm5ZeQeY2yhNdOqcZP6cKZMweMEKUHAczpaNy7UIMghnovZc1oMsYgNftp6ZkyMxeaV86aTAwQeVA==" saltValue="JacVYj3a5QbPEzPt8U+zL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31"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87" t="s">
        <v>532</v>
      </c>
      <c r="D34" s="1187"/>
      <c r="E34" s="1188"/>
      <c r="F34" s="32">
        <v>9.68</v>
      </c>
      <c r="G34" s="33">
        <v>10.6</v>
      </c>
      <c r="H34" s="33">
        <v>12.06</v>
      </c>
      <c r="I34" s="33">
        <v>13.33</v>
      </c>
      <c r="J34" s="34">
        <v>14.01</v>
      </c>
      <c r="K34" s="22"/>
      <c r="L34" s="22"/>
      <c r="M34" s="22"/>
      <c r="N34" s="22"/>
      <c r="O34" s="22"/>
      <c r="P34" s="22"/>
    </row>
    <row r="35" spans="1:16" ht="39" customHeight="1" x14ac:dyDescent="0.15">
      <c r="A35" s="22"/>
      <c r="B35" s="35"/>
      <c r="C35" s="1181" t="s">
        <v>533</v>
      </c>
      <c r="D35" s="1182"/>
      <c r="E35" s="1183"/>
      <c r="F35" s="36">
        <v>8.02</v>
      </c>
      <c r="G35" s="37">
        <v>13.03</v>
      </c>
      <c r="H35" s="37">
        <v>15.3</v>
      </c>
      <c r="I35" s="37">
        <v>13.93</v>
      </c>
      <c r="J35" s="38">
        <v>9.7799999999999994</v>
      </c>
      <c r="K35" s="22"/>
      <c r="L35" s="22"/>
      <c r="M35" s="22"/>
      <c r="N35" s="22"/>
      <c r="O35" s="22"/>
      <c r="P35" s="22"/>
    </row>
    <row r="36" spans="1:16" ht="39" customHeight="1" x14ac:dyDescent="0.15">
      <c r="A36" s="22"/>
      <c r="B36" s="35"/>
      <c r="C36" s="1181" t="s">
        <v>534</v>
      </c>
      <c r="D36" s="1182"/>
      <c r="E36" s="1183"/>
      <c r="F36" s="36">
        <v>3.28</v>
      </c>
      <c r="G36" s="37">
        <v>4.05</v>
      </c>
      <c r="H36" s="37">
        <v>4.57</v>
      </c>
      <c r="I36" s="37">
        <v>3.57</v>
      </c>
      <c r="J36" s="38">
        <v>2.3199999999999998</v>
      </c>
      <c r="K36" s="22"/>
      <c r="L36" s="22"/>
      <c r="M36" s="22"/>
      <c r="N36" s="22"/>
      <c r="O36" s="22"/>
      <c r="P36" s="22"/>
    </row>
    <row r="37" spans="1:16" ht="39" customHeight="1" x14ac:dyDescent="0.15">
      <c r="A37" s="22"/>
      <c r="B37" s="35"/>
      <c r="C37" s="1181" t="s">
        <v>535</v>
      </c>
      <c r="D37" s="1182"/>
      <c r="E37" s="1183"/>
      <c r="F37" s="36">
        <v>1.04</v>
      </c>
      <c r="G37" s="37">
        <v>0.65</v>
      </c>
      <c r="H37" s="37">
        <v>1.04</v>
      </c>
      <c r="I37" s="37">
        <v>0.43</v>
      </c>
      <c r="J37" s="38">
        <v>0.66</v>
      </c>
      <c r="K37" s="22"/>
      <c r="L37" s="22"/>
      <c r="M37" s="22"/>
      <c r="N37" s="22"/>
      <c r="O37" s="22"/>
      <c r="P37" s="22"/>
    </row>
    <row r="38" spans="1:16" ht="39" customHeight="1" x14ac:dyDescent="0.15">
      <c r="A38" s="22"/>
      <c r="B38" s="35"/>
      <c r="C38" s="1181" t="s">
        <v>536</v>
      </c>
      <c r="D38" s="1182"/>
      <c r="E38" s="1183"/>
      <c r="F38" s="36">
        <v>0.05</v>
      </c>
      <c r="G38" s="37">
        <v>0.02</v>
      </c>
      <c r="H38" s="37">
        <v>0.1</v>
      </c>
      <c r="I38" s="37">
        <v>7.0000000000000007E-2</v>
      </c>
      <c r="J38" s="38">
        <v>0.33</v>
      </c>
      <c r="K38" s="22"/>
      <c r="L38" s="22"/>
      <c r="M38" s="22"/>
      <c r="N38" s="22"/>
      <c r="O38" s="22"/>
      <c r="P38" s="22"/>
    </row>
    <row r="39" spans="1:16" ht="39" customHeight="1" x14ac:dyDescent="0.15">
      <c r="A39" s="22"/>
      <c r="B39" s="35"/>
      <c r="C39" s="1181" t="s">
        <v>537</v>
      </c>
      <c r="D39" s="1182"/>
      <c r="E39" s="1183"/>
      <c r="F39" s="36">
        <v>7.0000000000000007E-2</v>
      </c>
      <c r="G39" s="37">
        <v>0.08</v>
      </c>
      <c r="H39" s="37">
        <v>0.11</v>
      </c>
      <c r="I39" s="37">
        <v>0.04</v>
      </c>
      <c r="J39" s="38">
        <v>0.08</v>
      </c>
      <c r="K39" s="22"/>
      <c r="L39" s="22"/>
      <c r="M39" s="22"/>
      <c r="N39" s="22"/>
      <c r="O39" s="22"/>
      <c r="P39" s="22"/>
    </row>
    <row r="40" spans="1:16" ht="39" customHeight="1" x14ac:dyDescent="0.15">
      <c r="A40" s="22"/>
      <c r="B40" s="35"/>
      <c r="C40" s="1181" t="s">
        <v>538</v>
      </c>
      <c r="D40" s="1182"/>
      <c r="E40" s="1183"/>
      <c r="F40" s="36">
        <v>0</v>
      </c>
      <c r="G40" s="37">
        <v>0</v>
      </c>
      <c r="H40" s="37">
        <v>0</v>
      </c>
      <c r="I40" s="37">
        <v>0</v>
      </c>
      <c r="J40" s="38">
        <v>0</v>
      </c>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539</v>
      </c>
      <c r="D42" s="1182"/>
      <c r="E42" s="1183"/>
      <c r="F42" s="36" t="s">
        <v>489</v>
      </c>
      <c r="G42" s="37" t="s">
        <v>489</v>
      </c>
      <c r="H42" s="37" t="s">
        <v>489</v>
      </c>
      <c r="I42" s="37" t="s">
        <v>489</v>
      </c>
      <c r="J42" s="38" t="s">
        <v>489</v>
      </c>
      <c r="K42" s="22"/>
      <c r="L42" s="22"/>
      <c r="M42" s="22"/>
      <c r="N42" s="22"/>
      <c r="O42" s="22"/>
      <c r="P42" s="22"/>
    </row>
    <row r="43" spans="1:16" ht="39" customHeight="1" thickBot="1" x14ac:dyDescent="0.2">
      <c r="A43" s="22"/>
      <c r="B43" s="40"/>
      <c r="C43" s="1184" t="s">
        <v>540</v>
      </c>
      <c r="D43" s="1185"/>
      <c r="E43" s="1186"/>
      <c r="F43" s="41" t="s">
        <v>489</v>
      </c>
      <c r="G43" s="42" t="s">
        <v>489</v>
      </c>
      <c r="H43" s="42" t="s">
        <v>489</v>
      </c>
      <c r="I43" s="42" t="s">
        <v>489</v>
      </c>
      <c r="J43" s="43" t="s">
        <v>489</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dFeB3Zoz9eNGB0LbV6yAP8rl+9dFxFwSt9s2ZsRGwCCN7aiWG4eW11p5r1LtMPmNQPZzmI60LCkcdDYzcP4iQ==" saltValue="nugbgwJB5xxgOKZE0Ja/V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topLeftCell="A46"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287</v>
      </c>
      <c r="L45" s="60">
        <v>299</v>
      </c>
      <c r="M45" s="60">
        <v>357</v>
      </c>
      <c r="N45" s="60">
        <v>375</v>
      </c>
      <c r="O45" s="61">
        <v>351</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489</v>
      </c>
      <c r="L46" s="64" t="s">
        <v>489</v>
      </c>
      <c r="M46" s="64" t="s">
        <v>489</v>
      </c>
      <c r="N46" s="64" t="s">
        <v>489</v>
      </c>
      <c r="O46" s="65" t="s">
        <v>489</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489</v>
      </c>
      <c r="L47" s="64" t="s">
        <v>489</v>
      </c>
      <c r="M47" s="64" t="s">
        <v>489</v>
      </c>
      <c r="N47" s="64" t="s">
        <v>489</v>
      </c>
      <c r="O47" s="65" t="s">
        <v>489</v>
      </c>
      <c r="P47" s="48"/>
      <c r="Q47" s="48"/>
      <c r="R47" s="48"/>
      <c r="S47" s="48"/>
      <c r="T47" s="48"/>
      <c r="U47" s="48"/>
    </row>
    <row r="48" spans="1:21" ht="30.75" customHeight="1" x14ac:dyDescent="0.15">
      <c r="A48" s="48"/>
      <c r="B48" s="1214"/>
      <c r="C48" s="1215"/>
      <c r="D48" s="62"/>
      <c r="E48" s="1191" t="s">
        <v>13</v>
      </c>
      <c r="F48" s="1191"/>
      <c r="G48" s="1191"/>
      <c r="H48" s="1191"/>
      <c r="I48" s="1191"/>
      <c r="J48" s="1192"/>
      <c r="K48" s="63">
        <v>0</v>
      </c>
      <c r="L48" s="64">
        <v>0</v>
      </c>
      <c r="M48" s="64">
        <v>0</v>
      </c>
      <c r="N48" s="64">
        <v>0</v>
      </c>
      <c r="O48" s="65">
        <v>0</v>
      </c>
      <c r="P48" s="48"/>
      <c r="Q48" s="48"/>
      <c r="R48" s="48"/>
      <c r="S48" s="48"/>
      <c r="T48" s="48"/>
      <c r="U48" s="48"/>
    </row>
    <row r="49" spans="1:21" ht="30.75" customHeight="1" x14ac:dyDescent="0.15">
      <c r="A49" s="48"/>
      <c r="B49" s="1214"/>
      <c r="C49" s="1215"/>
      <c r="D49" s="62"/>
      <c r="E49" s="1191" t="s">
        <v>14</v>
      </c>
      <c r="F49" s="1191"/>
      <c r="G49" s="1191"/>
      <c r="H49" s="1191"/>
      <c r="I49" s="1191"/>
      <c r="J49" s="1192"/>
      <c r="K49" s="63">
        <v>147</v>
      </c>
      <c r="L49" s="64">
        <v>156</v>
      </c>
      <c r="M49" s="64">
        <v>150</v>
      </c>
      <c r="N49" s="64">
        <v>149</v>
      </c>
      <c r="O49" s="65">
        <v>173</v>
      </c>
      <c r="P49" s="48"/>
      <c r="Q49" s="48"/>
      <c r="R49" s="48"/>
      <c r="S49" s="48"/>
      <c r="T49" s="48"/>
      <c r="U49" s="48"/>
    </row>
    <row r="50" spans="1:21" ht="30.75" customHeight="1" x14ac:dyDescent="0.15">
      <c r="A50" s="48"/>
      <c r="B50" s="1214"/>
      <c r="C50" s="1215"/>
      <c r="D50" s="62"/>
      <c r="E50" s="1191" t="s">
        <v>15</v>
      </c>
      <c r="F50" s="1191"/>
      <c r="G50" s="1191"/>
      <c r="H50" s="1191"/>
      <c r="I50" s="1191"/>
      <c r="J50" s="1192"/>
      <c r="K50" s="63" t="s">
        <v>489</v>
      </c>
      <c r="L50" s="64" t="s">
        <v>489</v>
      </c>
      <c r="M50" s="64" t="s">
        <v>489</v>
      </c>
      <c r="N50" s="64" t="s">
        <v>489</v>
      </c>
      <c r="O50" s="65" t="s">
        <v>489</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489</v>
      </c>
      <c r="L51" s="64" t="s">
        <v>489</v>
      </c>
      <c r="M51" s="64" t="s">
        <v>489</v>
      </c>
      <c r="N51" s="64" t="s">
        <v>489</v>
      </c>
      <c r="O51" s="65" t="s">
        <v>489</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313</v>
      </c>
      <c r="L52" s="64">
        <v>319</v>
      </c>
      <c r="M52" s="64">
        <v>324</v>
      </c>
      <c r="N52" s="64">
        <v>329</v>
      </c>
      <c r="O52" s="65">
        <v>318</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121</v>
      </c>
      <c r="L53" s="69">
        <v>136</v>
      </c>
      <c r="M53" s="69">
        <v>183</v>
      </c>
      <c r="N53" s="69">
        <v>195</v>
      </c>
      <c r="O53" s="70">
        <v>206</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6MOkvWCYRdXbbOxVyGZQtJWjf2SauCBsebR9qz4zZhDt1fgOjYjv65PruVwH5A4qq3hgAnqHRNLgUxVEQOFP1g==" saltValue="CU4uQZX//LzIx9p6KU+MO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topLeftCell="A31"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527</v>
      </c>
      <c r="J40" s="103" t="s">
        <v>528</v>
      </c>
      <c r="K40" s="103" t="s">
        <v>529</v>
      </c>
      <c r="L40" s="103" t="s">
        <v>530</v>
      </c>
      <c r="M40" s="104" t="s">
        <v>531</v>
      </c>
    </row>
    <row r="41" spans="2:13" ht="27.75" customHeight="1" x14ac:dyDescent="0.15">
      <c r="B41" s="1232" t="s">
        <v>30</v>
      </c>
      <c r="C41" s="1233"/>
      <c r="D41" s="105"/>
      <c r="E41" s="1234" t="s">
        <v>31</v>
      </c>
      <c r="F41" s="1234"/>
      <c r="G41" s="1234"/>
      <c r="H41" s="1235"/>
      <c r="I41" s="343">
        <v>3566</v>
      </c>
      <c r="J41" s="344">
        <v>3494</v>
      </c>
      <c r="K41" s="344">
        <v>3199</v>
      </c>
      <c r="L41" s="344">
        <v>2859</v>
      </c>
      <c r="M41" s="345">
        <v>2660</v>
      </c>
    </row>
    <row r="42" spans="2:13" ht="27.75" customHeight="1" x14ac:dyDescent="0.15">
      <c r="B42" s="1222"/>
      <c r="C42" s="1223"/>
      <c r="D42" s="106"/>
      <c r="E42" s="1226" t="s">
        <v>32</v>
      </c>
      <c r="F42" s="1226"/>
      <c r="G42" s="1226"/>
      <c r="H42" s="1227"/>
      <c r="I42" s="346" t="s">
        <v>489</v>
      </c>
      <c r="J42" s="347" t="s">
        <v>489</v>
      </c>
      <c r="K42" s="347" t="s">
        <v>489</v>
      </c>
      <c r="L42" s="347" t="s">
        <v>489</v>
      </c>
      <c r="M42" s="348" t="s">
        <v>489</v>
      </c>
    </row>
    <row r="43" spans="2:13" ht="27.75" customHeight="1" x14ac:dyDescent="0.15">
      <c r="B43" s="1222"/>
      <c r="C43" s="1223"/>
      <c r="D43" s="106"/>
      <c r="E43" s="1226" t="s">
        <v>33</v>
      </c>
      <c r="F43" s="1226"/>
      <c r="G43" s="1226"/>
      <c r="H43" s="1227"/>
      <c r="I43" s="346">
        <v>1</v>
      </c>
      <c r="J43" s="347">
        <v>1</v>
      </c>
      <c r="K43" s="347">
        <v>0</v>
      </c>
      <c r="L43" s="347">
        <v>1</v>
      </c>
      <c r="M43" s="348">
        <v>1</v>
      </c>
    </row>
    <row r="44" spans="2:13" ht="27.75" customHeight="1" x14ac:dyDescent="0.15">
      <c r="B44" s="1222"/>
      <c r="C44" s="1223"/>
      <c r="D44" s="106"/>
      <c r="E44" s="1226" t="s">
        <v>34</v>
      </c>
      <c r="F44" s="1226"/>
      <c r="G44" s="1226"/>
      <c r="H44" s="1227"/>
      <c r="I44" s="346">
        <v>1399</v>
      </c>
      <c r="J44" s="347">
        <v>1560</v>
      </c>
      <c r="K44" s="347">
        <v>1857</v>
      </c>
      <c r="L44" s="347">
        <v>1822</v>
      </c>
      <c r="M44" s="348">
        <v>1757</v>
      </c>
    </row>
    <row r="45" spans="2:13" ht="27.75" customHeight="1" x14ac:dyDescent="0.15">
      <c r="B45" s="1222"/>
      <c r="C45" s="1223"/>
      <c r="D45" s="106"/>
      <c r="E45" s="1226" t="s">
        <v>35</v>
      </c>
      <c r="F45" s="1226"/>
      <c r="G45" s="1226"/>
      <c r="H45" s="1227"/>
      <c r="I45" s="346">
        <v>893</v>
      </c>
      <c r="J45" s="347">
        <v>842</v>
      </c>
      <c r="K45" s="347">
        <v>893</v>
      </c>
      <c r="L45" s="347">
        <v>744</v>
      </c>
      <c r="M45" s="348">
        <v>674</v>
      </c>
    </row>
    <row r="46" spans="2:13" ht="27.75" customHeight="1" x14ac:dyDescent="0.15">
      <c r="B46" s="1222"/>
      <c r="C46" s="1223"/>
      <c r="D46" s="107"/>
      <c r="E46" s="1226" t="s">
        <v>36</v>
      </c>
      <c r="F46" s="1226"/>
      <c r="G46" s="1226"/>
      <c r="H46" s="1227"/>
      <c r="I46" s="346" t="s">
        <v>489</v>
      </c>
      <c r="J46" s="347" t="s">
        <v>489</v>
      </c>
      <c r="K46" s="347" t="s">
        <v>489</v>
      </c>
      <c r="L46" s="347" t="s">
        <v>489</v>
      </c>
      <c r="M46" s="348" t="s">
        <v>489</v>
      </c>
    </row>
    <row r="47" spans="2:13" ht="27.75" customHeight="1" x14ac:dyDescent="0.15">
      <c r="B47" s="1222"/>
      <c r="C47" s="1223"/>
      <c r="D47" s="108"/>
      <c r="E47" s="1236" t="s">
        <v>37</v>
      </c>
      <c r="F47" s="1237"/>
      <c r="G47" s="1237"/>
      <c r="H47" s="1238"/>
      <c r="I47" s="346" t="s">
        <v>489</v>
      </c>
      <c r="J47" s="347" t="s">
        <v>489</v>
      </c>
      <c r="K47" s="347" t="s">
        <v>489</v>
      </c>
      <c r="L47" s="347" t="s">
        <v>489</v>
      </c>
      <c r="M47" s="348" t="s">
        <v>489</v>
      </c>
    </row>
    <row r="48" spans="2:13" ht="27.75" customHeight="1" x14ac:dyDescent="0.15">
      <c r="B48" s="1222"/>
      <c r="C48" s="1223"/>
      <c r="D48" s="106"/>
      <c r="E48" s="1226" t="s">
        <v>38</v>
      </c>
      <c r="F48" s="1226"/>
      <c r="G48" s="1226"/>
      <c r="H48" s="1227"/>
      <c r="I48" s="346" t="s">
        <v>489</v>
      </c>
      <c r="J48" s="347" t="s">
        <v>489</v>
      </c>
      <c r="K48" s="347" t="s">
        <v>489</v>
      </c>
      <c r="L48" s="347" t="s">
        <v>489</v>
      </c>
      <c r="M48" s="348" t="s">
        <v>489</v>
      </c>
    </row>
    <row r="49" spans="2:13" ht="27.75" customHeight="1" x14ac:dyDescent="0.15">
      <c r="B49" s="1224"/>
      <c r="C49" s="1225"/>
      <c r="D49" s="106"/>
      <c r="E49" s="1226" t="s">
        <v>39</v>
      </c>
      <c r="F49" s="1226"/>
      <c r="G49" s="1226"/>
      <c r="H49" s="1227"/>
      <c r="I49" s="346" t="s">
        <v>489</v>
      </c>
      <c r="J49" s="347" t="s">
        <v>489</v>
      </c>
      <c r="K49" s="347" t="s">
        <v>489</v>
      </c>
      <c r="L49" s="347" t="s">
        <v>489</v>
      </c>
      <c r="M49" s="348" t="s">
        <v>489</v>
      </c>
    </row>
    <row r="50" spans="2:13" ht="27.75" customHeight="1" x14ac:dyDescent="0.15">
      <c r="B50" s="1220" t="s">
        <v>40</v>
      </c>
      <c r="C50" s="1221"/>
      <c r="D50" s="109"/>
      <c r="E50" s="1226" t="s">
        <v>41</v>
      </c>
      <c r="F50" s="1226"/>
      <c r="G50" s="1226"/>
      <c r="H50" s="1227"/>
      <c r="I50" s="346">
        <v>1575</v>
      </c>
      <c r="J50" s="347">
        <v>1888</v>
      </c>
      <c r="K50" s="347">
        <v>2163</v>
      </c>
      <c r="L50" s="347">
        <v>2595</v>
      </c>
      <c r="M50" s="348">
        <v>2853</v>
      </c>
    </row>
    <row r="51" spans="2:13" ht="27.75" customHeight="1" x14ac:dyDescent="0.15">
      <c r="B51" s="1222"/>
      <c r="C51" s="1223"/>
      <c r="D51" s="106"/>
      <c r="E51" s="1226" t="s">
        <v>42</v>
      </c>
      <c r="F51" s="1226"/>
      <c r="G51" s="1226"/>
      <c r="H51" s="1227"/>
      <c r="I51" s="346" t="s">
        <v>489</v>
      </c>
      <c r="J51" s="347" t="s">
        <v>489</v>
      </c>
      <c r="K51" s="347" t="s">
        <v>489</v>
      </c>
      <c r="L51" s="347" t="s">
        <v>489</v>
      </c>
      <c r="M51" s="348" t="s">
        <v>489</v>
      </c>
    </row>
    <row r="52" spans="2:13" ht="27.75" customHeight="1" x14ac:dyDescent="0.15">
      <c r="B52" s="1224"/>
      <c r="C52" s="1225"/>
      <c r="D52" s="106"/>
      <c r="E52" s="1226" t="s">
        <v>43</v>
      </c>
      <c r="F52" s="1226"/>
      <c r="G52" s="1226"/>
      <c r="H52" s="1227"/>
      <c r="I52" s="346">
        <v>3711</v>
      </c>
      <c r="J52" s="347">
        <v>3736</v>
      </c>
      <c r="K52" s="347">
        <v>3711</v>
      </c>
      <c r="L52" s="347">
        <v>4000</v>
      </c>
      <c r="M52" s="348">
        <v>3782</v>
      </c>
    </row>
    <row r="53" spans="2:13" ht="27.75" customHeight="1" thickBot="1" x14ac:dyDescent="0.2">
      <c r="B53" s="1228" t="s">
        <v>19</v>
      </c>
      <c r="C53" s="1229"/>
      <c r="D53" s="110"/>
      <c r="E53" s="1230" t="s">
        <v>44</v>
      </c>
      <c r="F53" s="1230"/>
      <c r="G53" s="1230"/>
      <c r="H53" s="1231"/>
      <c r="I53" s="349">
        <v>574</v>
      </c>
      <c r="J53" s="350">
        <v>273</v>
      </c>
      <c r="K53" s="350">
        <v>75</v>
      </c>
      <c r="L53" s="350">
        <v>-1170</v>
      </c>
      <c r="M53" s="351">
        <v>-1544</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IsOQBAowKGKUVhT53GLWxWg5Y0cMVSbaZkdRnyoYMs/hOYStu/g5IijzFmDv8CmRrwjs8IrU2FEDyD3hCIgCLw==" saltValue="OG21Pu+11j+/m6KamgK7X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election activeCell="H61" sqref="H61"/>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529</v>
      </c>
      <c r="G54" s="119" t="s">
        <v>530</v>
      </c>
      <c r="H54" s="120" t="s">
        <v>531</v>
      </c>
    </row>
    <row r="55" spans="2:8" ht="52.5" customHeight="1" x14ac:dyDescent="0.15">
      <c r="B55" s="121"/>
      <c r="C55" s="1247" t="s">
        <v>46</v>
      </c>
      <c r="D55" s="1247"/>
      <c r="E55" s="1248"/>
      <c r="F55" s="352">
        <v>749</v>
      </c>
      <c r="G55" s="352">
        <v>904</v>
      </c>
      <c r="H55" s="353">
        <v>1096</v>
      </c>
    </row>
    <row r="56" spans="2:8" ht="52.5" customHeight="1" x14ac:dyDescent="0.15">
      <c r="B56" s="122"/>
      <c r="C56" s="1249" t="s">
        <v>47</v>
      </c>
      <c r="D56" s="1249"/>
      <c r="E56" s="1250"/>
      <c r="F56" s="354">
        <v>110</v>
      </c>
      <c r="G56" s="354">
        <v>110</v>
      </c>
      <c r="H56" s="355">
        <v>110</v>
      </c>
    </row>
    <row r="57" spans="2:8" ht="53.25" customHeight="1" x14ac:dyDescent="0.15">
      <c r="B57" s="122"/>
      <c r="C57" s="1251" t="s">
        <v>48</v>
      </c>
      <c r="D57" s="1251"/>
      <c r="E57" s="1252"/>
      <c r="F57" s="356">
        <v>1069</v>
      </c>
      <c r="G57" s="356">
        <v>1318</v>
      </c>
      <c r="H57" s="357">
        <v>1379</v>
      </c>
    </row>
    <row r="58" spans="2:8" ht="45.75" customHeight="1" x14ac:dyDescent="0.15">
      <c r="B58" s="123"/>
      <c r="C58" s="1239" t="s">
        <v>560</v>
      </c>
      <c r="D58" s="1240"/>
      <c r="E58" s="1241"/>
      <c r="F58" s="358">
        <v>776</v>
      </c>
      <c r="G58" s="358">
        <v>976</v>
      </c>
      <c r="H58" s="359">
        <v>976</v>
      </c>
    </row>
    <row r="59" spans="2:8" ht="45.75" customHeight="1" x14ac:dyDescent="0.15">
      <c r="B59" s="123"/>
      <c r="C59" s="1239" t="s">
        <v>561</v>
      </c>
      <c r="D59" s="1240"/>
      <c r="E59" s="1241"/>
      <c r="F59" s="358">
        <v>70</v>
      </c>
      <c r="G59" s="358">
        <v>95</v>
      </c>
      <c r="H59" s="359">
        <v>135</v>
      </c>
    </row>
    <row r="60" spans="2:8" ht="45.75" customHeight="1" x14ac:dyDescent="0.15">
      <c r="B60" s="123"/>
      <c r="C60" s="1239" t="s">
        <v>562</v>
      </c>
      <c r="D60" s="1240"/>
      <c r="E60" s="1241"/>
      <c r="F60" s="358">
        <v>83</v>
      </c>
      <c r="G60" s="358">
        <v>83</v>
      </c>
      <c r="H60" s="359">
        <v>83</v>
      </c>
    </row>
    <row r="61" spans="2:8" ht="45.75" customHeight="1" x14ac:dyDescent="0.15">
      <c r="B61" s="123"/>
      <c r="C61" s="1239" t="s">
        <v>563</v>
      </c>
      <c r="D61" s="1240"/>
      <c r="E61" s="1241"/>
      <c r="F61" s="358">
        <v>40</v>
      </c>
      <c r="G61" s="358">
        <v>55</v>
      </c>
      <c r="H61" s="359">
        <v>61</v>
      </c>
    </row>
    <row r="62" spans="2:8" ht="45.75" customHeight="1" thickBot="1" x14ac:dyDescent="0.2">
      <c r="B62" s="124"/>
      <c r="C62" s="1242" t="s">
        <v>564</v>
      </c>
      <c r="D62" s="1243"/>
      <c r="E62" s="1244"/>
      <c r="F62" s="360">
        <v>52</v>
      </c>
      <c r="G62" s="360">
        <v>52</v>
      </c>
      <c r="H62" s="361">
        <v>52</v>
      </c>
    </row>
    <row r="63" spans="2:8" ht="52.5" customHeight="1" thickBot="1" x14ac:dyDescent="0.2">
      <c r="B63" s="125"/>
      <c r="C63" s="1245" t="s">
        <v>49</v>
      </c>
      <c r="D63" s="1245"/>
      <c r="E63" s="1246"/>
      <c r="F63" s="362">
        <v>1928</v>
      </c>
      <c r="G63" s="362">
        <v>2333</v>
      </c>
      <c r="H63" s="363">
        <v>2585</v>
      </c>
    </row>
    <row r="64" spans="2:8" x14ac:dyDescent="0.15"/>
  </sheetData>
  <sheetProtection algorithmName="SHA-512" hashValue="oKrINr5lJXvMBzp72SV7kzhX2BtbhtmrteSrfDH36dJTmKMSkugZqe1MkD7crptalpHMkI/1CXTgdJvMGbQzAA==" saltValue="DZP9A7Wbky8PtqrAo4zb8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70" zoomScaleNormal="70" zoomScaleSheetLayoutView="55" workbookViewId="0">
      <selection activeCell="BY11" sqref="BY11"/>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565</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566</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3" t="s">
        <v>567</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x14ac:dyDescent="0.15">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x14ac:dyDescent="0.15">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x14ac:dyDescent="0.15">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x14ac:dyDescent="0.15">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568</v>
      </c>
    </row>
    <row r="50" spans="1:109" x14ac:dyDescent="0.15">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527</v>
      </c>
      <c r="BQ50" s="1266"/>
      <c r="BR50" s="1266"/>
      <c r="BS50" s="1266"/>
      <c r="BT50" s="1266"/>
      <c r="BU50" s="1266"/>
      <c r="BV50" s="1266"/>
      <c r="BW50" s="1266"/>
      <c r="BX50" s="1266" t="s">
        <v>528</v>
      </c>
      <c r="BY50" s="1266"/>
      <c r="BZ50" s="1266"/>
      <c r="CA50" s="1266"/>
      <c r="CB50" s="1266"/>
      <c r="CC50" s="1266"/>
      <c r="CD50" s="1266"/>
      <c r="CE50" s="1266"/>
      <c r="CF50" s="1266" t="s">
        <v>529</v>
      </c>
      <c r="CG50" s="1266"/>
      <c r="CH50" s="1266"/>
      <c r="CI50" s="1266"/>
      <c r="CJ50" s="1266"/>
      <c r="CK50" s="1266"/>
      <c r="CL50" s="1266"/>
      <c r="CM50" s="1266"/>
      <c r="CN50" s="1266" t="s">
        <v>530</v>
      </c>
      <c r="CO50" s="1266"/>
      <c r="CP50" s="1266"/>
      <c r="CQ50" s="1266"/>
      <c r="CR50" s="1266"/>
      <c r="CS50" s="1266"/>
      <c r="CT50" s="1266"/>
      <c r="CU50" s="1266"/>
      <c r="CV50" s="1266" t="s">
        <v>531</v>
      </c>
      <c r="CW50" s="1266"/>
      <c r="CX50" s="1266"/>
      <c r="CY50" s="1266"/>
      <c r="CZ50" s="1266"/>
      <c r="DA50" s="1266"/>
      <c r="DB50" s="1266"/>
      <c r="DC50" s="1266"/>
    </row>
    <row r="51" spans="1:109" ht="13.5" customHeight="1" x14ac:dyDescent="0.15">
      <c r="B51" s="372"/>
      <c r="G51" s="1272"/>
      <c r="H51" s="1272"/>
      <c r="I51" s="1270"/>
      <c r="J51" s="1270"/>
      <c r="K51" s="1268"/>
      <c r="L51" s="1268"/>
      <c r="M51" s="1268"/>
      <c r="N51" s="1268"/>
      <c r="AM51" s="381"/>
      <c r="AN51" s="1269" t="s">
        <v>569</v>
      </c>
      <c r="AO51" s="1269"/>
      <c r="AP51" s="1269"/>
      <c r="AQ51" s="1269"/>
      <c r="AR51" s="1269"/>
      <c r="AS51" s="1269"/>
      <c r="AT51" s="1269"/>
      <c r="AU51" s="1269"/>
      <c r="AV51" s="1269"/>
      <c r="AW51" s="1269"/>
      <c r="AX51" s="1269"/>
      <c r="AY51" s="1269"/>
      <c r="AZ51" s="1269"/>
      <c r="BA51" s="1269"/>
      <c r="BB51" s="1269" t="s">
        <v>570</v>
      </c>
      <c r="BC51" s="1269"/>
      <c r="BD51" s="1269"/>
      <c r="BE51" s="1269"/>
      <c r="BF51" s="1269"/>
      <c r="BG51" s="1269"/>
      <c r="BH51" s="1269"/>
      <c r="BI51" s="1269"/>
      <c r="BJ51" s="1269"/>
      <c r="BK51" s="1269"/>
      <c r="BL51" s="1269"/>
      <c r="BM51" s="1269"/>
      <c r="BN51" s="1269"/>
      <c r="BO51" s="1269"/>
      <c r="BP51" s="1267">
        <v>20.399999999999999</v>
      </c>
      <c r="BQ51" s="1267"/>
      <c r="BR51" s="1267"/>
      <c r="BS51" s="1267"/>
      <c r="BT51" s="1267"/>
      <c r="BU51" s="1267"/>
      <c r="BV51" s="1267"/>
      <c r="BW51" s="1267"/>
      <c r="BX51" s="1267">
        <v>8.9</v>
      </c>
      <c r="BY51" s="1267"/>
      <c r="BZ51" s="1267"/>
      <c r="CA51" s="1267"/>
      <c r="CB51" s="1267"/>
      <c r="CC51" s="1267"/>
      <c r="CD51" s="1267"/>
      <c r="CE51" s="1267"/>
      <c r="CF51" s="1267">
        <v>2.5</v>
      </c>
      <c r="CG51" s="1267"/>
      <c r="CH51" s="1267"/>
      <c r="CI51" s="1267"/>
      <c r="CJ51" s="1267"/>
      <c r="CK51" s="1267"/>
      <c r="CL51" s="1267"/>
      <c r="CM51" s="1267"/>
      <c r="CN51" s="1267"/>
      <c r="CO51" s="1267"/>
      <c r="CP51" s="1267"/>
      <c r="CQ51" s="1267"/>
      <c r="CR51" s="1267"/>
      <c r="CS51" s="1267"/>
      <c r="CT51" s="1267"/>
      <c r="CU51" s="1267"/>
      <c r="CV51" s="1267"/>
      <c r="CW51" s="1267"/>
      <c r="CX51" s="1267"/>
      <c r="CY51" s="1267"/>
      <c r="CZ51" s="1267"/>
      <c r="DA51" s="1267"/>
      <c r="DB51" s="1267"/>
      <c r="DC51" s="1267"/>
    </row>
    <row r="52" spans="1:109" x14ac:dyDescent="0.15">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x14ac:dyDescent="0.15">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571</v>
      </c>
      <c r="BC53" s="1269"/>
      <c r="BD53" s="1269"/>
      <c r="BE53" s="1269"/>
      <c r="BF53" s="1269"/>
      <c r="BG53" s="1269"/>
      <c r="BH53" s="1269"/>
      <c r="BI53" s="1269"/>
      <c r="BJ53" s="1269"/>
      <c r="BK53" s="1269"/>
      <c r="BL53" s="1269"/>
      <c r="BM53" s="1269"/>
      <c r="BN53" s="1269"/>
      <c r="BO53" s="1269"/>
      <c r="BP53" s="1267">
        <v>81.8</v>
      </c>
      <c r="BQ53" s="1267"/>
      <c r="BR53" s="1267"/>
      <c r="BS53" s="1267"/>
      <c r="BT53" s="1267"/>
      <c r="BU53" s="1267"/>
      <c r="BV53" s="1267"/>
      <c r="BW53" s="1267"/>
      <c r="BX53" s="1267">
        <v>82.5</v>
      </c>
      <c r="BY53" s="1267"/>
      <c r="BZ53" s="1267"/>
      <c r="CA53" s="1267"/>
      <c r="CB53" s="1267"/>
      <c r="CC53" s="1267"/>
      <c r="CD53" s="1267"/>
      <c r="CE53" s="1267"/>
      <c r="CF53" s="1267">
        <v>82</v>
      </c>
      <c r="CG53" s="1267"/>
      <c r="CH53" s="1267"/>
      <c r="CI53" s="1267"/>
      <c r="CJ53" s="1267"/>
      <c r="CK53" s="1267"/>
      <c r="CL53" s="1267"/>
      <c r="CM53" s="1267"/>
      <c r="CN53" s="1267">
        <v>83.1</v>
      </c>
      <c r="CO53" s="1267"/>
      <c r="CP53" s="1267"/>
      <c r="CQ53" s="1267"/>
      <c r="CR53" s="1267"/>
      <c r="CS53" s="1267"/>
      <c r="CT53" s="1267"/>
      <c r="CU53" s="1267"/>
      <c r="CV53" s="1267">
        <v>83.4</v>
      </c>
      <c r="CW53" s="1267"/>
      <c r="CX53" s="1267"/>
      <c r="CY53" s="1267"/>
      <c r="CZ53" s="1267"/>
      <c r="DA53" s="1267"/>
      <c r="DB53" s="1267"/>
      <c r="DC53" s="1267"/>
    </row>
    <row r="54" spans="1:109" x14ac:dyDescent="0.15">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x14ac:dyDescent="0.15">
      <c r="A55" s="380"/>
      <c r="B55" s="372"/>
      <c r="G55" s="1262"/>
      <c r="H55" s="1262"/>
      <c r="I55" s="1262"/>
      <c r="J55" s="1262"/>
      <c r="K55" s="1268"/>
      <c r="L55" s="1268"/>
      <c r="M55" s="1268"/>
      <c r="N55" s="1268"/>
      <c r="AN55" s="1266" t="s">
        <v>572</v>
      </c>
      <c r="AO55" s="1266"/>
      <c r="AP55" s="1266"/>
      <c r="AQ55" s="1266"/>
      <c r="AR55" s="1266"/>
      <c r="AS55" s="1266"/>
      <c r="AT55" s="1266"/>
      <c r="AU55" s="1266"/>
      <c r="AV55" s="1266"/>
      <c r="AW55" s="1266"/>
      <c r="AX55" s="1266"/>
      <c r="AY55" s="1266"/>
      <c r="AZ55" s="1266"/>
      <c r="BA55" s="1266"/>
      <c r="BB55" s="1269" t="s">
        <v>573</v>
      </c>
      <c r="BC55" s="1269"/>
      <c r="BD55" s="1269"/>
      <c r="BE55" s="1269"/>
      <c r="BF55" s="1269"/>
      <c r="BG55" s="1269"/>
      <c r="BH55" s="1269"/>
      <c r="BI55" s="1269"/>
      <c r="BJ55" s="1269"/>
      <c r="BK55" s="1269"/>
      <c r="BL55" s="1269"/>
      <c r="BM55" s="1269"/>
      <c r="BN55" s="1269"/>
      <c r="BO55" s="1269"/>
      <c r="BP55" s="1267">
        <v>13.7</v>
      </c>
      <c r="BQ55" s="1267"/>
      <c r="BR55" s="1267"/>
      <c r="BS55" s="1267"/>
      <c r="BT55" s="1267"/>
      <c r="BU55" s="1267"/>
      <c r="BV55" s="1267"/>
      <c r="BW55" s="1267"/>
      <c r="BX55" s="1267">
        <v>6.9</v>
      </c>
      <c r="BY55" s="1267"/>
      <c r="BZ55" s="1267"/>
      <c r="CA55" s="1267"/>
      <c r="CB55" s="1267"/>
      <c r="CC55" s="1267"/>
      <c r="CD55" s="1267"/>
      <c r="CE55" s="1267"/>
      <c r="CF55" s="1267">
        <v>0</v>
      </c>
      <c r="CG55" s="1267"/>
      <c r="CH55" s="1267"/>
      <c r="CI55" s="1267"/>
      <c r="CJ55" s="1267"/>
      <c r="CK55" s="1267"/>
      <c r="CL55" s="1267"/>
      <c r="CM55" s="1267"/>
      <c r="CN55" s="1267">
        <v>0</v>
      </c>
      <c r="CO55" s="1267"/>
      <c r="CP55" s="1267"/>
      <c r="CQ55" s="1267"/>
      <c r="CR55" s="1267"/>
      <c r="CS55" s="1267"/>
      <c r="CT55" s="1267"/>
      <c r="CU55" s="1267"/>
      <c r="CV55" s="1267">
        <v>0</v>
      </c>
      <c r="CW55" s="1267"/>
      <c r="CX55" s="1267"/>
      <c r="CY55" s="1267"/>
      <c r="CZ55" s="1267"/>
      <c r="DA55" s="1267"/>
      <c r="DB55" s="1267"/>
      <c r="DC55" s="1267"/>
    </row>
    <row r="56" spans="1:109" x14ac:dyDescent="0.15">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x14ac:dyDescent="0.15">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571</v>
      </c>
      <c r="BC57" s="1269"/>
      <c r="BD57" s="1269"/>
      <c r="BE57" s="1269"/>
      <c r="BF57" s="1269"/>
      <c r="BG57" s="1269"/>
      <c r="BH57" s="1269"/>
      <c r="BI57" s="1269"/>
      <c r="BJ57" s="1269"/>
      <c r="BK57" s="1269"/>
      <c r="BL57" s="1269"/>
      <c r="BM57" s="1269"/>
      <c r="BN57" s="1269"/>
      <c r="BO57" s="1269"/>
      <c r="BP57" s="1267">
        <v>62</v>
      </c>
      <c r="BQ57" s="1267"/>
      <c r="BR57" s="1267"/>
      <c r="BS57" s="1267"/>
      <c r="BT57" s="1267"/>
      <c r="BU57" s="1267"/>
      <c r="BV57" s="1267"/>
      <c r="BW57" s="1267"/>
      <c r="BX57" s="1267">
        <v>62.9</v>
      </c>
      <c r="BY57" s="1267"/>
      <c r="BZ57" s="1267"/>
      <c r="CA57" s="1267"/>
      <c r="CB57" s="1267"/>
      <c r="CC57" s="1267"/>
      <c r="CD57" s="1267"/>
      <c r="CE57" s="1267"/>
      <c r="CF57" s="1267">
        <v>63.3</v>
      </c>
      <c r="CG57" s="1267"/>
      <c r="CH57" s="1267"/>
      <c r="CI57" s="1267"/>
      <c r="CJ57" s="1267"/>
      <c r="CK57" s="1267"/>
      <c r="CL57" s="1267"/>
      <c r="CM57" s="1267"/>
      <c r="CN57" s="1267">
        <v>64.400000000000006</v>
      </c>
      <c r="CO57" s="1267"/>
      <c r="CP57" s="1267"/>
      <c r="CQ57" s="1267"/>
      <c r="CR57" s="1267"/>
      <c r="CS57" s="1267"/>
      <c r="CT57" s="1267"/>
      <c r="CU57" s="1267"/>
      <c r="CV57" s="1267">
        <v>65.2</v>
      </c>
      <c r="CW57" s="1267"/>
      <c r="CX57" s="1267"/>
      <c r="CY57" s="1267"/>
      <c r="CZ57" s="1267"/>
      <c r="DA57" s="1267"/>
      <c r="DB57" s="1267"/>
      <c r="DC57" s="1267"/>
      <c r="DD57" s="385"/>
      <c r="DE57" s="384"/>
    </row>
    <row r="58" spans="1:109" s="380" customFormat="1" x14ac:dyDescent="0.15">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574</v>
      </c>
    </row>
    <row r="64" spans="1:109" x14ac:dyDescent="0.15">
      <c r="B64" s="372"/>
      <c r="G64" s="379"/>
      <c r="I64" s="392"/>
      <c r="J64" s="392"/>
      <c r="K64" s="392"/>
      <c r="L64" s="392"/>
      <c r="M64" s="392"/>
      <c r="N64" s="393"/>
      <c r="AM64" s="379"/>
      <c r="AN64" s="379" t="s">
        <v>566</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53" t="s">
        <v>575</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x14ac:dyDescent="0.15">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x14ac:dyDescent="0.15">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x14ac:dyDescent="0.15">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x14ac:dyDescent="0.15">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568</v>
      </c>
    </row>
    <row r="72" spans="2:107" x14ac:dyDescent="0.15">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527</v>
      </c>
      <c r="BQ72" s="1266"/>
      <c r="BR72" s="1266"/>
      <c r="BS72" s="1266"/>
      <c r="BT72" s="1266"/>
      <c r="BU72" s="1266"/>
      <c r="BV72" s="1266"/>
      <c r="BW72" s="1266"/>
      <c r="BX72" s="1266" t="s">
        <v>528</v>
      </c>
      <c r="BY72" s="1266"/>
      <c r="BZ72" s="1266"/>
      <c r="CA72" s="1266"/>
      <c r="CB72" s="1266"/>
      <c r="CC72" s="1266"/>
      <c r="CD72" s="1266"/>
      <c r="CE72" s="1266"/>
      <c r="CF72" s="1266" t="s">
        <v>529</v>
      </c>
      <c r="CG72" s="1266"/>
      <c r="CH72" s="1266"/>
      <c r="CI72" s="1266"/>
      <c r="CJ72" s="1266"/>
      <c r="CK72" s="1266"/>
      <c r="CL72" s="1266"/>
      <c r="CM72" s="1266"/>
      <c r="CN72" s="1266" t="s">
        <v>530</v>
      </c>
      <c r="CO72" s="1266"/>
      <c r="CP72" s="1266"/>
      <c r="CQ72" s="1266"/>
      <c r="CR72" s="1266"/>
      <c r="CS72" s="1266"/>
      <c r="CT72" s="1266"/>
      <c r="CU72" s="1266"/>
      <c r="CV72" s="1266" t="s">
        <v>531</v>
      </c>
      <c r="CW72" s="1266"/>
      <c r="CX72" s="1266"/>
      <c r="CY72" s="1266"/>
      <c r="CZ72" s="1266"/>
      <c r="DA72" s="1266"/>
      <c r="DB72" s="1266"/>
      <c r="DC72" s="1266"/>
    </row>
    <row r="73" spans="2:107" x14ac:dyDescent="0.15">
      <c r="B73" s="372"/>
      <c r="G73" s="1272"/>
      <c r="H73" s="1272"/>
      <c r="I73" s="1272"/>
      <c r="J73" s="1272"/>
      <c r="K73" s="1273"/>
      <c r="L73" s="1273"/>
      <c r="M73" s="1273"/>
      <c r="N73" s="1273"/>
      <c r="AM73" s="381"/>
      <c r="AN73" s="1269" t="s">
        <v>569</v>
      </c>
      <c r="AO73" s="1269"/>
      <c r="AP73" s="1269"/>
      <c r="AQ73" s="1269"/>
      <c r="AR73" s="1269"/>
      <c r="AS73" s="1269"/>
      <c r="AT73" s="1269"/>
      <c r="AU73" s="1269"/>
      <c r="AV73" s="1269"/>
      <c r="AW73" s="1269"/>
      <c r="AX73" s="1269"/>
      <c r="AY73" s="1269"/>
      <c r="AZ73" s="1269"/>
      <c r="BA73" s="1269"/>
      <c r="BB73" s="1269" t="s">
        <v>573</v>
      </c>
      <c r="BC73" s="1269"/>
      <c r="BD73" s="1269"/>
      <c r="BE73" s="1269"/>
      <c r="BF73" s="1269"/>
      <c r="BG73" s="1269"/>
      <c r="BH73" s="1269"/>
      <c r="BI73" s="1269"/>
      <c r="BJ73" s="1269"/>
      <c r="BK73" s="1269"/>
      <c r="BL73" s="1269"/>
      <c r="BM73" s="1269"/>
      <c r="BN73" s="1269"/>
      <c r="BO73" s="1269"/>
      <c r="BP73" s="1267">
        <v>20.399999999999999</v>
      </c>
      <c r="BQ73" s="1267"/>
      <c r="BR73" s="1267"/>
      <c r="BS73" s="1267"/>
      <c r="BT73" s="1267"/>
      <c r="BU73" s="1267"/>
      <c r="BV73" s="1267"/>
      <c r="BW73" s="1267"/>
      <c r="BX73" s="1267">
        <v>8.9</v>
      </c>
      <c r="BY73" s="1267"/>
      <c r="BZ73" s="1267"/>
      <c r="CA73" s="1267"/>
      <c r="CB73" s="1267"/>
      <c r="CC73" s="1267"/>
      <c r="CD73" s="1267"/>
      <c r="CE73" s="1267"/>
      <c r="CF73" s="1267">
        <v>2.5</v>
      </c>
      <c r="CG73" s="1267"/>
      <c r="CH73" s="1267"/>
      <c r="CI73" s="1267"/>
      <c r="CJ73" s="1267"/>
      <c r="CK73" s="1267"/>
      <c r="CL73" s="1267"/>
      <c r="CM73" s="1267"/>
      <c r="CN73" s="1267"/>
      <c r="CO73" s="1267"/>
      <c r="CP73" s="1267"/>
      <c r="CQ73" s="1267"/>
      <c r="CR73" s="1267"/>
      <c r="CS73" s="1267"/>
      <c r="CT73" s="1267"/>
      <c r="CU73" s="1267"/>
      <c r="CV73" s="1267"/>
      <c r="CW73" s="1267"/>
      <c r="CX73" s="1267"/>
      <c r="CY73" s="1267"/>
      <c r="CZ73" s="1267"/>
      <c r="DA73" s="1267"/>
      <c r="DB73" s="1267"/>
      <c r="DC73" s="1267"/>
    </row>
    <row r="74" spans="2:107" x14ac:dyDescent="0.15">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x14ac:dyDescent="0.15">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576</v>
      </c>
      <c r="BC75" s="1269"/>
      <c r="BD75" s="1269"/>
      <c r="BE75" s="1269"/>
      <c r="BF75" s="1269"/>
      <c r="BG75" s="1269"/>
      <c r="BH75" s="1269"/>
      <c r="BI75" s="1269"/>
      <c r="BJ75" s="1269"/>
      <c r="BK75" s="1269"/>
      <c r="BL75" s="1269"/>
      <c r="BM75" s="1269"/>
      <c r="BN75" s="1269"/>
      <c r="BO75" s="1269"/>
      <c r="BP75" s="1267">
        <v>4.0999999999999996</v>
      </c>
      <c r="BQ75" s="1267"/>
      <c r="BR75" s="1267"/>
      <c r="BS75" s="1267"/>
      <c r="BT75" s="1267"/>
      <c r="BU75" s="1267"/>
      <c r="BV75" s="1267"/>
      <c r="BW75" s="1267"/>
      <c r="BX75" s="1267">
        <v>4.4000000000000004</v>
      </c>
      <c r="BY75" s="1267"/>
      <c r="BZ75" s="1267"/>
      <c r="CA75" s="1267"/>
      <c r="CB75" s="1267"/>
      <c r="CC75" s="1267"/>
      <c r="CD75" s="1267"/>
      <c r="CE75" s="1267"/>
      <c r="CF75" s="1267">
        <v>4.9000000000000004</v>
      </c>
      <c r="CG75" s="1267"/>
      <c r="CH75" s="1267"/>
      <c r="CI75" s="1267"/>
      <c r="CJ75" s="1267"/>
      <c r="CK75" s="1267"/>
      <c r="CL75" s="1267"/>
      <c r="CM75" s="1267"/>
      <c r="CN75" s="1267">
        <v>5.7</v>
      </c>
      <c r="CO75" s="1267"/>
      <c r="CP75" s="1267"/>
      <c r="CQ75" s="1267"/>
      <c r="CR75" s="1267"/>
      <c r="CS75" s="1267"/>
      <c r="CT75" s="1267"/>
      <c r="CU75" s="1267"/>
      <c r="CV75" s="1267">
        <v>6.4</v>
      </c>
      <c r="CW75" s="1267"/>
      <c r="CX75" s="1267"/>
      <c r="CY75" s="1267"/>
      <c r="CZ75" s="1267"/>
      <c r="DA75" s="1267"/>
      <c r="DB75" s="1267"/>
      <c r="DC75" s="1267"/>
    </row>
    <row r="76" spans="2:107" x14ac:dyDescent="0.15">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x14ac:dyDescent="0.15">
      <c r="B77" s="372"/>
      <c r="G77" s="1262"/>
      <c r="H77" s="1262"/>
      <c r="I77" s="1262"/>
      <c r="J77" s="1262"/>
      <c r="K77" s="1273"/>
      <c r="L77" s="1273"/>
      <c r="M77" s="1273"/>
      <c r="N77" s="1273"/>
      <c r="AN77" s="1266" t="s">
        <v>577</v>
      </c>
      <c r="AO77" s="1266"/>
      <c r="AP77" s="1266"/>
      <c r="AQ77" s="1266"/>
      <c r="AR77" s="1266"/>
      <c r="AS77" s="1266"/>
      <c r="AT77" s="1266"/>
      <c r="AU77" s="1266"/>
      <c r="AV77" s="1266"/>
      <c r="AW77" s="1266"/>
      <c r="AX77" s="1266"/>
      <c r="AY77" s="1266"/>
      <c r="AZ77" s="1266"/>
      <c r="BA77" s="1266"/>
      <c r="BB77" s="1269" t="s">
        <v>573</v>
      </c>
      <c r="BC77" s="1269"/>
      <c r="BD77" s="1269"/>
      <c r="BE77" s="1269"/>
      <c r="BF77" s="1269"/>
      <c r="BG77" s="1269"/>
      <c r="BH77" s="1269"/>
      <c r="BI77" s="1269"/>
      <c r="BJ77" s="1269"/>
      <c r="BK77" s="1269"/>
      <c r="BL77" s="1269"/>
      <c r="BM77" s="1269"/>
      <c r="BN77" s="1269"/>
      <c r="BO77" s="1269"/>
      <c r="BP77" s="1267">
        <v>13.7</v>
      </c>
      <c r="BQ77" s="1267"/>
      <c r="BR77" s="1267"/>
      <c r="BS77" s="1267"/>
      <c r="BT77" s="1267"/>
      <c r="BU77" s="1267"/>
      <c r="BV77" s="1267"/>
      <c r="BW77" s="1267"/>
      <c r="BX77" s="1267">
        <v>6.9</v>
      </c>
      <c r="BY77" s="1267"/>
      <c r="BZ77" s="1267"/>
      <c r="CA77" s="1267"/>
      <c r="CB77" s="1267"/>
      <c r="CC77" s="1267"/>
      <c r="CD77" s="1267"/>
      <c r="CE77" s="1267"/>
      <c r="CF77" s="1267">
        <v>0</v>
      </c>
      <c r="CG77" s="1267"/>
      <c r="CH77" s="1267"/>
      <c r="CI77" s="1267"/>
      <c r="CJ77" s="1267"/>
      <c r="CK77" s="1267"/>
      <c r="CL77" s="1267"/>
      <c r="CM77" s="1267"/>
      <c r="CN77" s="1267">
        <v>0</v>
      </c>
      <c r="CO77" s="1267"/>
      <c r="CP77" s="1267"/>
      <c r="CQ77" s="1267"/>
      <c r="CR77" s="1267"/>
      <c r="CS77" s="1267"/>
      <c r="CT77" s="1267"/>
      <c r="CU77" s="1267"/>
      <c r="CV77" s="1267">
        <v>0</v>
      </c>
      <c r="CW77" s="1267"/>
      <c r="CX77" s="1267"/>
      <c r="CY77" s="1267"/>
      <c r="CZ77" s="1267"/>
      <c r="DA77" s="1267"/>
      <c r="DB77" s="1267"/>
      <c r="DC77" s="1267"/>
    </row>
    <row r="78" spans="2:107" x14ac:dyDescent="0.15">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x14ac:dyDescent="0.15">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576</v>
      </c>
      <c r="BC79" s="1269"/>
      <c r="BD79" s="1269"/>
      <c r="BE79" s="1269"/>
      <c r="BF79" s="1269"/>
      <c r="BG79" s="1269"/>
      <c r="BH79" s="1269"/>
      <c r="BI79" s="1269"/>
      <c r="BJ79" s="1269"/>
      <c r="BK79" s="1269"/>
      <c r="BL79" s="1269"/>
      <c r="BM79" s="1269"/>
      <c r="BN79" s="1269"/>
      <c r="BO79" s="1269"/>
      <c r="BP79" s="1267">
        <v>7.9</v>
      </c>
      <c r="BQ79" s="1267"/>
      <c r="BR79" s="1267"/>
      <c r="BS79" s="1267"/>
      <c r="BT79" s="1267"/>
      <c r="BU79" s="1267"/>
      <c r="BV79" s="1267"/>
      <c r="BW79" s="1267"/>
      <c r="BX79" s="1267">
        <v>8</v>
      </c>
      <c r="BY79" s="1267"/>
      <c r="BZ79" s="1267"/>
      <c r="CA79" s="1267"/>
      <c r="CB79" s="1267"/>
      <c r="CC79" s="1267"/>
      <c r="CD79" s="1267"/>
      <c r="CE79" s="1267"/>
      <c r="CF79" s="1267">
        <v>8</v>
      </c>
      <c r="CG79" s="1267"/>
      <c r="CH79" s="1267"/>
      <c r="CI79" s="1267"/>
      <c r="CJ79" s="1267"/>
      <c r="CK79" s="1267"/>
      <c r="CL79" s="1267"/>
      <c r="CM79" s="1267"/>
      <c r="CN79" s="1267">
        <v>8.1</v>
      </c>
      <c r="CO79" s="1267"/>
      <c r="CP79" s="1267"/>
      <c r="CQ79" s="1267"/>
      <c r="CR79" s="1267"/>
      <c r="CS79" s="1267"/>
      <c r="CT79" s="1267"/>
      <c r="CU79" s="1267"/>
      <c r="CV79" s="1267">
        <v>8.1</v>
      </c>
      <c r="CW79" s="1267"/>
      <c r="CX79" s="1267"/>
      <c r="CY79" s="1267"/>
      <c r="CZ79" s="1267"/>
      <c r="DA79" s="1267"/>
      <c r="DB79" s="1267"/>
      <c r="DC79" s="1267"/>
    </row>
    <row r="80" spans="2:107" x14ac:dyDescent="0.15">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fqu7z7/X1wvGPMuvwaCld81FJjX5ZerJaIYG/R1nVpMMU3F1gtmFP6uMIVE/m95mJG7BhJbWXJF2MyB5bFG+1A==" saltValue="VP0CD+FOlzcNmR3iGgutb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56" zoomScale="55" zoomScaleNormal="55" zoomScaleSheetLayoutView="70" workbookViewId="0">
      <selection activeCell="AN83" sqref="AN83:AO84"/>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578</v>
      </c>
    </row>
  </sheetData>
  <sheetProtection algorithmName="SHA-512" hashValue="OeQDtGxIppAB61I1T0NBKyQ5osnzHRJXk1fCZBkb8NJKYJj0gmTDh8D1G4A3OzNBIpf0OfLQSvUjyRkXLo+egQ==" saltValue="WwxZPyxRRyJRE26dXdktw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election activeCell="AN83" sqref="AN83:AO84"/>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579</v>
      </c>
    </row>
  </sheetData>
  <sheetProtection algorithmName="SHA-512" hashValue="w3/5uS2xsGC+l+GFFHK/9TVknmMZ5hg6umQCRqkXNjyCTGR3XXlAj/9ZYZ9kpJZv3imCiRWlrO7Wh38w+al2dg==" saltValue="M4wV5j02l9YAllTcdOCxG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526</v>
      </c>
      <c r="G2" s="139"/>
      <c r="H2" s="140"/>
    </row>
    <row r="3" spans="1:8" x14ac:dyDescent="0.15">
      <c r="A3" s="136" t="s">
        <v>519</v>
      </c>
      <c r="B3" s="141"/>
      <c r="C3" s="142"/>
      <c r="D3" s="143">
        <v>57030</v>
      </c>
      <c r="E3" s="144"/>
      <c r="F3" s="145">
        <v>117234</v>
      </c>
      <c r="G3" s="146"/>
      <c r="H3" s="147"/>
    </row>
    <row r="4" spans="1:8" x14ac:dyDescent="0.15">
      <c r="A4" s="148"/>
      <c r="B4" s="149"/>
      <c r="C4" s="150"/>
      <c r="D4" s="151">
        <v>28540</v>
      </c>
      <c r="E4" s="152"/>
      <c r="F4" s="153">
        <v>59796</v>
      </c>
      <c r="G4" s="154"/>
      <c r="H4" s="155"/>
    </row>
    <row r="5" spans="1:8" x14ac:dyDescent="0.15">
      <c r="A5" s="136" t="s">
        <v>521</v>
      </c>
      <c r="B5" s="141"/>
      <c r="C5" s="142"/>
      <c r="D5" s="143">
        <v>27687</v>
      </c>
      <c r="E5" s="144"/>
      <c r="F5" s="145">
        <v>97758</v>
      </c>
      <c r="G5" s="146"/>
      <c r="H5" s="147"/>
    </row>
    <row r="6" spans="1:8" x14ac:dyDescent="0.15">
      <c r="A6" s="148"/>
      <c r="B6" s="149"/>
      <c r="C6" s="150"/>
      <c r="D6" s="151">
        <v>21524</v>
      </c>
      <c r="E6" s="152"/>
      <c r="F6" s="153">
        <v>45946</v>
      </c>
      <c r="G6" s="154"/>
      <c r="H6" s="155"/>
    </row>
    <row r="7" spans="1:8" x14ac:dyDescent="0.15">
      <c r="A7" s="136" t="s">
        <v>522</v>
      </c>
      <c r="B7" s="141"/>
      <c r="C7" s="142"/>
      <c r="D7" s="143">
        <v>14667</v>
      </c>
      <c r="E7" s="144"/>
      <c r="F7" s="145">
        <v>91338</v>
      </c>
      <c r="G7" s="146"/>
      <c r="H7" s="147"/>
    </row>
    <row r="8" spans="1:8" x14ac:dyDescent="0.15">
      <c r="A8" s="148"/>
      <c r="B8" s="149"/>
      <c r="C8" s="150"/>
      <c r="D8" s="151">
        <v>9389</v>
      </c>
      <c r="E8" s="152"/>
      <c r="F8" s="153">
        <v>43989</v>
      </c>
      <c r="G8" s="154"/>
      <c r="H8" s="155"/>
    </row>
    <row r="9" spans="1:8" x14ac:dyDescent="0.15">
      <c r="A9" s="136" t="s">
        <v>523</v>
      </c>
      <c r="B9" s="141"/>
      <c r="C9" s="142"/>
      <c r="D9" s="143">
        <v>18459</v>
      </c>
      <c r="E9" s="144"/>
      <c r="F9" s="145">
        <v>103975</v>
      </c>
      <c r="G9" s="146"/>
      <c r="H9" s="147"/>
    </row>
    <row r="10" spans="1:8" x14ac:dyDescent="0.15">
      <c r="A10" s="148"/>
      <c r="B10" s="149"/>
      <c r="C10" s="150"/>
      <c r="D10" s="151">
        <v>9625</v>
      </c>
      <c r="E10" s="152"/>
      <c r="F10" s="153">
        <v>52698</v>
      </c>
      <c r="G10" s="154"/>
      <c r="H10" s="155"/>
    </row>
    <row r="11" spans="1:8" x14ac:dyDescent="0.15">
      <c r="A11" s="136" t="s">
        <v>524</v>
      </c>
      <c r="B11" s="141"/>
      <c r="C11" s="142"/>
      <c r="D11" s="143">
        <v>24946</v>
      </c>
      <c r="E11" s="144"/>
      <c r="F11" s="145">
        <v>112678</v>
      </c>
      <c r="G11" s="146"/>
      <c r="H11" s="147"/>
    </row>
    <row r="12" spans="1:8" x14ac:dyDescent="0.15">
      <c r="A12" s="148"/>
      <c r="B12" s="149"/>
      <c r="C12" s="156"/>
      <c r="D12" s="151">
        <v>21393</v>
      </c>
      <c r="E12" s="152"/>
      <c r="F12" s="153">
        <v>55165</v>
      </c>
      <c r="G12" s="154"/>
      <c r="H12" s="155"/>
    </row>
    <row r="13" spans="1:8" x14ac:dyDescent="0.15">
      <c r="A13" s="136"/>
      <c r="B13" s="141"/>
      <c r="C13" s="157"/>
      <c r="D13" s="158">
        <v>28558</v>
      </c>
      <c r="E13" s="159"/>
      <c r="F13" s="160">
        <v>104597</v>
      </c>
      <c r="G13" s="161"/>
      <c r="H13" s="147"/>
    </row>
    <row r="14" spans="1:8" x14ac:dyDescent="0.15">
      <c r="A14" s="148"/>
      <c r="B14" s="149"/>
      <c r="C14" s="150"/>
      <c r="D14" s="151">
        <v>18094</v>
      </c>
      <c r="E14" s="152"/>
      <c r="F14" s="153">
        <v>51519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8.0299999999999994</v>
      </c>
      <c r="C19" s="162">
        <f>ROUND(VALUE(SUBSTITUTE(実質収支比率等に係る経年分析!G$48,"▲","-")),2)</f>
        <v>13.03</v>
      </c>
      <c r="D19" s="162">
        <f>ROUND(VALUE(SUBSTITUTE(実質収支比率等に係る経年分析!H$48,"▲","-")),2)</f>
        <v>15.31</v>
      </c>
      <c r="E19" s="162">
        <f>ROUND(VALUE(SUBSTITUTE(実質収支比率等に係る経年分析!I$48,"▲","-")),2)</f>
        <v>13.93</v>
      </c>
      <c r="F19" s="162">
        <f>ROUND(VALUE(SUBSTITUTE(実質収支比率等に係る経年分析!J$48,"▲","-")),2)</f>
        <v>9.7899999999999991</v>
      </c>
    </row>
    <row r="20" spans="1:11" x14ac:dyDescent="0.15">
      <c r="A20" s="162" t="s">
        <v>53</v>
      </c>
      <c r="B20" s="162">
        <f>ROUND(VALUE(SUBSTITUTE(実質収支比率等に係る経年分析!F$47,"▲","-")),2)</f>
        <v>16.43</v>
      </c>
      <c r="C20" s="162">
        <f>ROUND(VALUE(SUBSTITUTE(実質収支比率等に係る経年分析!G$47,"▲","-")),2)</f>
        <v>16.45</v>
      </c>
      <c r="D20" s="162">
        <f>ROUND(VALUE(SUBSTITUTE(実質収支比率等に係る経年分析!H$47,"▲","-")),2)</f>
        <v>22.76</v>
      </c>
      <c r="E20" s="162">
        <f>ROUND(VALUE(SUBSTITUTE(実質収支比率等に係る経年分析!I$47,"▲","-")),2)</f>
        <v>27.1</v>
      </c>
      <c r="F20" s="162">
        <f>ROUND(VALUE(SUBSTITUTE(実質収支比率等に係る経年分析!J$47,"▲","-")),2)</f>
        <v>31.94</v>
      </c>
    </row>
    <row r="21" spans="1:11" x14ac:dyDescent="0.15">
      <c r="A21" s="162" t="s">
        <v>54</v>
      </c>
      <c r="B21" s="162">
        <f>IF(ISNUMBER(VALUE(SUBSTITUTE(実質収支比率等に係る経年分析!F$49,"▲","-"))),ROUND(VALUE(SUBSTITUTE(実質収支比率等に係る経年分析!F$49,"▲","-")),2),NA())</f>
        <v>2.1800000000000002</v>
      </c>
      <c r="C21" s="162">
        <f>IF(ISNUMBER(VALUE(SUBSTITUTE(実質収支比率等に係る経年分析!G$49,"▲","-"))),ROUND(VALUE(SUBSTITUTE(実質収支比率等に係る経年分析!G$49,"▲","-")),2),NA())</f>
        <v>6.86</v>
      </c>
      <c r="D21" s="162">
        <f>IF(ISNUMBER(VALUE(SUBSTITUTE(実質収支比率等に係る経年分析!H$49,"▲","-"))),ROUND(VALUE(SUBSTITUTE(実質収支比率等に係る経年分析!H$49,"▲","-")),2),NA())</f>
        <v>7.81</v>
      </c>
      <c r="E21" s="162">
        <f>IF(ISNUMBER(VALUE(SUBSTITUTE(実質収支比率等に係る経年分析!I$49,"▲","-"))),ROUND(VALUE(SUBSTITUTE(実質収支比率等に係る経年分析!I$49,"▲","-")),2),NA())</f>
        <v>3.52</v>
      </c>
      <c r="F21" s="162">
        <f>IF(ISNUMBER(VALUE(SUBSTITUTE(実質収支比率等に係る経年分析!J$49,"▲","-"))),ROUND(VALUE(SUBSTITUTE(実質収支比率等に係る経年分析!J$49,"▲","-")),2),NA())</f>
        <v>1.81</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越生町、毛呂山町外４組合公平委員会特別会計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7.0000000000000007E-2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0.08</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0.04</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0.08</v>
      </c>
    </row>
    <row r="32" spans="1:11" x14ac:dyDescent="0.15">
      <c r="A32" s="163" t="str">
        <f>IF(連結実質赤字比率に係る赤字・黒字の構成分析!C$38="",NA(),連結実質赤字比率に係る赤字・黒字の構成分析!C$38)</f>
        <v>農業集落排水事業特別会計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7.0000000000000007E-2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0.33</v>
      </c>
    </row>
    <row r="33" spans="1:16" x14ac:dyDescent="0.15">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1.04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0.65</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1.04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0.43</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0.66</v>
      </c>
    </row>
    <row r="34" spans="1:16" x14ac:dyDescent="0.15">
      <c r="A34" s="163" t="str">
        <f>IF(連結実質赤字比率に係る赤字・黒字の構成分析!C$36="",NA(),連結実質赤字比率に係る赤字・黒字の構成分析!C$36)</f>
        <v>介護保険事業特別会計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3.28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4.05</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4.57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3.57</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2.3199999999999998</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8.02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13.03</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15.3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13.93</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9.7799999999999994</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9.68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10.6</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12.06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13.33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14.01</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313</v>
      </c>
      <c r="E42" s="164"/>
      <c r="F42" s="164"/>
      <c r="G42" s="164">
        <f>'実質公債費比率（分子）の構造'!L$52</f>
        <v>319</v>
      </c>
      <c r="H42" s="164"/>
      <c r="I42" s="164"/>
      <c r="J42" s="164">
        <f>'実質公債費比率（分子）の構造'!M$52</f>
        <v>324</v>
      </c>
      <c r="K42" s="164"/>
      <c r="L42" s="164"/>
      <c r="M42" s="164">
        <f>'実質公債費比率（分子）の構造'!N$52</f>
        <v>329</v>
      </c>
      <c r="N42" s="164"/>
      <c r="O42" s="164"/>
      <c r="P42" s="164">
        <f>'実質公債費比率（分子）の構造'!O$52</f>
        <v>318</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147</v>
      </c>
      <c r="C45" s="164"/>
      <c r="D45" s="164"/>
      <c r="E45" s="164">
        <f>'実質公債費比率（分子）の構造'!L$49</f>
        <v>156</v>
      </c>
      <c r="F45" s="164"/>
      <c r="G45" s="164"/>
      <c r="H45" s="164">
        <f>'実質公債費比率（分子）の構造'!M$49</f>
        <v>150</v>
      </c>
      <c r="I45" s="164"/>
      <c r="J45" s="164"/>
      <c r="K45" s="164">
        <f>'実質公債費比率（分子）の構造'!N$49</f>
        <v>149</v>
      </c>
      <c r="L45" s="164"/>
      <c r="M45" s="164"/>
      <c r="N45" s="164">
        <f>'実質公債費比率（分子）の構造'!O$49</f>
        <v>173</v>
      </c>
      <c r="O45" s="164"/>
      <c r="P45" s="164"/>
    </row>
    <row r="46" spans="1:16" x14ac:dyDescent="0.15">
      <c r="A46" s="164" t="s">
        <v>64</v>
      </c>
      <c r="B46" s="164">
        <f>'実質公債費比率（分子）の構造'!K$48</f>
        <v>0</v>
      </c>
      <c r="C46" s="164"/>
      <c r="D46" s="164"/>
      <c r="E46" s="164">
        <f>'実質公債費比率（分子）の構造'!L$48</f>
        <v>0</v>
      </c>
      <c r="F46" s="164"/>
      <c r="G46" s="164"/>
      <c r="H46" s="164">
        <f>'実質公債費比率（分子）の構造'!M$48</f>
        <v>0</v>
      </c>
      <c r="I46" s="164"/>
      <c r="J46" s="164"/>
      <c r="K46" s="164">
        <f>'実質公債費比率（分子）の構造'!N$48</f>
        <v>0</v>
      </c>
      <c r="L46" s="164"/>
      <c r="M46" s="164"/>
      <c r="N46" s="164">
        <f>'実質公債費比率（分子）の構造'!O$48</f>
        <v>0</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287</v>
      </c>
      <c r="C49" s="164"/>
      <c r="D49" s="164"/>
      <c r="E49" s="164">
        <f>'実質公債費比率（分子）の構造'!L$45</f>
        <v>299</v>
      </c>
      <c r="F49" s="164"/>
      <c r="G49" s="164"/>
      <c r="H49" s="164">
        <f>'実質公債費比率（分子）の構造'!M$45</f>
        <v>357</v>
      </c>
      <c r="I49" s="164"/>
      <c r="J49" s="164"/>
      <c r="K49" s="164">
        <f>'実質公債費比率（分子）の構造'!N$45</f>
        <v>375</v>
      </c>
      <c r="L49" s="164"/>
      <c r="M49" s="164"/>
      <c r="N49" s="164">
        <f>'実質公債費比率（分子）の構造'!O$45</f>
        <v>351</v>
      </c>
      <c r="O49" s="164"/>
      <c r="P49" s="164"/>
    </row>
    <row r="50" spans="1:16" x14ac:dyDescent="0.15">
      <c r="A50" s="164" t="s">
        <v>67</v>
      </c>
      <c r="B50" s="164" t="e">
        <f>NA()</f>
        <v>#N/A</v>
      </c>
      <c r="C50" s="164">
        <f>IF(ISNUMBER('実質公債費比率（分子）の構造'!K$53),'実質公債費比率（分子）の構造'!K$53,NA())</f>
        <v>121</v>
      </c>
      <c r="D50" s="164" t="e">
        <f>NA()</f>
        <v>#N/A</v>
      </c>
      <c r="E50" s="164" t="e">
        <f>NA()</f>
        <v>#N/A</v>
      </c>
      <c r="F50" s="164">
        <f>IF(ISNUMBER('実質公債費比率（分子）の構造'!L$53),'実質公債費比率（分子）の構造'!L$53,NA())</f>
        <v>136</v>
      </c>
      <c r="G50" s="164" t="e">
        <f>NA()</f>
        <v>#N/A</v>
      </c>
      <c r="H50" s="164" t="e">
        <f>NA()</f>
        <v>#N/A</v>
      </c>
      <c r="I50" s="164">
        <f>IF(ISNUMBER('実質公債費比率（分子）の構造'!M$53),'実質公債費比率（分子）の構造'!M$53,NA())</f>
        <v>183</v>
      </c>
      <c r="J50" s="164" t="e">
        <f>NA()</f>
        <v>#N/A</v>
      </c>
      <c r="K50" s="164" t="e">
        <f>NA()</f>
        <v>#N/A</v>
      </c>
      <c r="L50" s="164">
        <f>IF(ISNUMBER('実質公債費比率（分子）の構造'!N$53),'実質公債費比率（分子）の構造'!N$53,NA())</f>
        <v>195</v>
      </c>
      <c r="M50" s="164" t="e">
        <f>NA()</f>
        <v>#N/A</v>
      </c>
      <c r="N50" s="164" t="e">
        <f>NA()</f>
        <v>#N/A</v>
      </c>
      <c r="O50" s="164">
        <f>IF(ISNUMBER('実質公債費比率（分子）の構造'!O$53),'実質公債費比率（分子）の構造'!O$53,NA())</f>
        <v>206</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3711</v>
      </c>
      <c r="E56" s="163"/>
      <c r="F56" s="163"/>
      <c r="G56" s="163">
        <f>'将来負担比率（分子）の構造'!J$52</f>
        <v>3736</v>
      </c>
      <c r="H56" s="163"/>
      <c r="I56" s="163"/>
      <c r="J56" s="163">
        <f>'将来負担比率（分子）の構造'!K$52</f>
        <v>3711</v>
      </c>
      <c r="K56" s="163"/>
      <c r="L56" s="163"/>
      <c r="M56" s="163">
        <f>'将来負担比率（分子）の構造'!L$52</f>
        <v>4000</v>
      </c>
      <c r="N56" s="163"/>
      <c r="O56" s="163"/>
      <c r="P56" s="163">
        <f>'将来負担比率（分子）の構造'!M$52</f>
        <v>3782</v>
      </c>
    </row>
    <row r="57" spans="1:16" x14ac:dyDescent="0.15">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1575</v>
      </c>
      <c r="E58" s="163"/>
      <c r="F58" s="163"/>
      <c r="G58" s="163">
        <f>'将来負担比率（分子）の構造'!J$50</f>
        <v>1888</v>
      </c>
      <c r="H58" s="163"/>
      <c r="I58" s="163"/>
      <c r="J58" s="163">
        <f>'将来負担比率（分子）の構造'!K$50</f>
        <v>2163</v>
      </c>
      <c r="K58" s="163"/>
      <c r="L58" s="163"/>
      <c r="M58" s="163">
        <f>'将来負担比率（分子）の構造'!L$50</f>
        <v>2595</v>
      </c>
      <c r="N58" s="163"/>
      <c r="O58" s="163"/>
      <c r="P58" s="163">
        <f>'将来負担比率（分子）の構造'!M$50</f>
        <v>2853</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893</v>
      </c>
      <c r="C62" s="163"/>
      <c r="D62" s="163"/>
      <c r="E62" s="163">
        <f>'将来負担比率（分子）の構造'!J$45</f>
        <v>842</v>
      </c>
      <c r="F62" s="163"/>
      <c r="G62" s="163"/>
      <c r="H62" s="163">
        <f>'将来負担比率（分子）の構造'!K$45</f>
        <v>893</v>
      </c>
      <c r="I62" s="163"/>
      <c r="J62" s="163"/>
      <c r="K62" s="163">
        <f>'将来負担比率（分子）の構造'!L$45</f>
        <v>744</v>
      </c>
      <c r="L62" s="163"/>
      <c r="M62" s="163"/>
      <c r="N62" s="163">
        <f>'将来負担比率（分子）の構造'!M$45</f>
        <v>674</v>
      </c>
      <c r="O62" s="163"/>
      <c r="P62" s="163"/>
    </row>
    <row r="63" spans="1:16" x14ac:dyDescent="0.15">
      <c r="A63" s="163" t="s">
        <v>34</v>
      </c>
      <c r="B63" s="163">
        <f>'将来負担比率（分子）の構造'!I$44</f>
        <v>1399</v>
      </c>
      <c r="C63" s="163"/>
      <c r="D63" s="163"/>
      <c r="E63" s="163">
        <f>'将来負担比率（分子）の構造'!J$44</f>
        <v>1560</v>
      </c>
      <c r="F63" s="163"/>
      <c r="G63" s="163"/>
      <c r="H63" s="163">
        <f>'将来負担比率（分子）の構造'!K$44</f>
        <v>1857</v>
      </c>
      <c r="I63" s="163"/>
      <c r="J63" s="163"/>
      <c r="K63" s="163">
        <f>'将来負担比率（分子）の構造'!L$44</f>
        <v>1822</v>
      </c>
      <c r="L63" s="163"/>
      <c r="M63" s="163"/>
      <c r="N63" s="163">
        <f>'将来負担比率（分子）の構造'!M$44</f>
        <v>1757</v>
      </c>
      <c r="O63" s="163"/>
      <c r="P63" s="163"/>
    </row>
    <row r="64" spans="1:16" x14ac:dyDescent="0.15">
      <c r="A64" s="163" t="s">
        <v>33</v>
      </c>
      <c r="B64" s="163">
        <f>'将来負担比率（分子）の構造'!I$43</f>
        <v>1</v>
      </c>
      <c r="C64" s="163"/>
      <c r="D64" s="163"/>
      <c r="E64" s="163">
        <f>'将来負担比率（分子）の構造'!J$43</f>
        <v>1</v>
      </c>
      <c r="F64" s="163"/>
      <c r="G64" s="163"/>
      <c r="H64" s="163">
        <f>'将来負担比率（分子）の構造'!K$43</f>
        <v>0</v>
      </c>
      <c r="I64" s="163"/>
      <c r="J64" s="163"/>
      <c r="K64" s="163">
        <f>'将来負担比率（分子）の構造'!L$43</f>
        <v>1</v>
      </c>
      <c r="L64" s="163"/>
      <c r="M64" s="163"/>
      <c r="N64" s="163">
        <f>'将来負担比率（分子）の構造'!M$43</f>
        <v>1</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3566</v>
      </c>
      <c r="C66" s="163"/>
      <c r="D66" s="163"/>
      <c r="E66" s="163">
        <f>'将来負担比率（分子）の構造'!J$41</f>
        <v>3494</v>
      </c>
      <c r="F66" s="163"/>
      <c r="G66" s="163"/>
      <c r="H66" s="163">
        <f>'将来負担比率（分子）の構造'!K$41</f>
        <v>3199</v>
      </c>
      <c r="I66" s="163"/>
      <c r="J66" s="163"/>
      <c r="K66" s="163">
        <f>'将来負担比率（分子）の構造'!L$41</f>
        <v>2859</v>
      </c>
      <c r="L66" s="163"/>
      <c r="M66" s="163"/>
      <c r="N66" s="163">
        <f>'将来負担比率（分子）の構造'!M$41</f>
        <v>2660</v>
      </c>
      <c r="O66" s="163"/>
      <c r="P66" s="163"/>
    </row>
    <row r="67" spans="1:16" x14ac:dyDescent="0.15">
      <c r="A67" s="163" t="s">
        <v>71</v>
      </c>
      <c r="B67" s="163" t="e">
        <f>NA()</f>
        <v>#N/A</v>
      </c>
      <c r="C67" s="163">
        <f>IF(ISNUMBER('将来負担比率（分子）の構造'!I$53), IF('将来負担比率（分子）の構造'!I$53 &lt; 0, 0, '将来負担比率（分子）の構造'!I$53), NA())</f>
        <v>574</v>
      </c>
      <c r="D67" s="163" t="e">
        <f>NA()</f>
        <v>#N/A</v>
      </c>
      <c r="E67" s="163" t="e">
        <f>NA()</f>
        <v>#N/A</v>
      </c>
      <c r="F67" s="163">
        <f>IF(ISNUMBER('将来負担比率（分子）の構造'!J$53), IF('将来負担比率（分子）の構造'!J$53 &lt; 0, 0, '将来負担比率（分子）の構造'!J$53), NA())</f>
        <v>273</v>
      </c>
      <c r="G67" s="163" t="e">
        <f>NA()</f>
        <v>#N/A</v>
      </c>
      <c r="H67" s="163" t="e">
        <f>NA()</f>
        <v>#N/A</v>
      </c>
      <c r="I67" s="163">
        <f>IF(ISNUMBER('将来負担比率（分子）の構造'!K$53), IF('将来負担比率（分子）の構造'!K$53 &lt; 0, 0, '将来負担比率（分子）の構造'!K$53), NA())</f>
        <v>75</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749</v>
      </c>
      <c r="C72" s="167">
        <f>基金残高に係る経年分析!G55</f>
        <v>904</v>
      </c>
      <c r="D72" s="167">
        <f>基金残高に係る経年分析!H55</f>
        <v>1096</v>
      </c>
    </row>
    <row r="73" spans="1:16" x14ac:dyDescent="0.15">
      <c r="A73" s="166" t="s">
        <v>74</v>
      </c>
      <c r="B73" s="167">
        <f>基金残高に係る経年分析!F56</f>
        <v>110</v>
      </c>
      <c r="C73" s="167">
        <f>基金残高に係る経年分析!G56</f>
        <v>110</v>
      </c>
      <c r="D73" s="167">
        <f>基金残高に係る経年分析!H56</f>
        <v>110</v>
      </c>
    </row>
    <row r="74" spans="1:16" x14ac:dyDescent="0.15">
      <c r="A74" s="166" t="s">
        <v>75</v>
      </c>
      <c r="B74" s="167">
        <f>基金残高に係る経年分析!F57</f>
        <v>1069</v>
      </c>
      <c r="C74" s="167">
        <f>基金残高に係る経年分析!G57</f>
        <v>1318</v>
      </c>
      <c r="D74" s="167">
        <f>基金残高に係る経年分析!H57</f>
        <v>1379</v>
      </c>
    </row>
  </sheetData>
  <sheetProtection algorithmName="SHA-512" hashValue="iSDUjFHr5QdfWy4ASq1jjIVWwvkXbVyJdD0onBEJpNGekU5l0h5pIxB+4NRKPzbogr2lr0786OGy6Ex5TZwOrg==" saltValue="wsVXCEJBJ1BAJBZbR7byr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2026-03-18T01:13:36Z</cp:lastPrinted>
  <dcterms:created xsi:type="dcterms:W3CDTF">2026-02-23T05:32:29Z</dcterms:created>
  <dcterms:modified xsi:type="dcterms:W3CDTF">2026-09-25T07:06:42Z</dcterms:modified>
  <cp:category/>
</cp:coreProperties>
</file>