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svr\kizai\③管財担当\財政関係\財務照会関係\0603【埼玉県市町村課】令和４年度財政状況資料集の作成及び提出について（依頼）★\02提出\"/>
    </mc:Choice>
  </mc:AlternateContent>
  <bookViews>
    <workbookView xWindow="0" yWindow="0" windowWidth="15360" windowHeight="7635" tabRatio="68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<sst xmlns="http://schemas.openxmlformats.org/spreadsheetml/2006/main" count="1115" uniqueCount="604">
  <si>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</si>
  <si>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</si>
  <si>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</si>
  <si>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</si>
  <si>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</si>
  <si>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</si>
  <si>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</si>
  <si>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</si>
  <si>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</si>
  <si>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</si>
  <si>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</si>
  <si>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</si>
  <si>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</si>
  <si>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</si>
  <si>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</si>
  <si>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</si>
  <si>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</si>
  <si>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</si>
  <si>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</si>
  <si>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</si>
  <si>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</si>
  <si>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</si>
  <si>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</si>
  <si>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</si>
  <si>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</si>
  <si>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</si>
  <si>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</si>
  <si>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</si>
  <si>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</si>
  <si>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</si>
  <si>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</si>
  <si>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</si>
  <si>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</si>
  <si>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</si>
  <si>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</si>
  <si>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</si>
  <si>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</si>
  <si>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</si>
  <si>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</si>
  <si>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</si>
  <si>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</si>
  <si>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</si>
  <si>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</si>
  <si>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</si>
  <si>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</si>
  <si>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</si>
  <si>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</si>
  <si>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</si>
  <si>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</si>
  <si>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</si>
  <si>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</si>
  <si>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</si>
  <si>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</si>
  <si>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</si>
  <si>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</si>
  <si>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</si>
  <si>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</si>
  <si>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</si>
  <si>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</si>
  <si>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</si>
  <si>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</si>
  <si>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</si>
  <si>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</si>
  <si>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</si>
  <si>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</si>
  <si>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</si>
  <si>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</si>
  <si>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</si>
  <si>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</si>
  <si>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</si>
  <si>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</si>
  <si>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</si>
  <si>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</si>
  <si>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</si>
  <si>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</si>
  <si>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</si>
  <si>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</si>
  <si>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</si>
  <si>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</si>
  <si>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</si>
  <si>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</si>
  <si>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</si>
  <si>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</si>
  <si>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</si>
  <si>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</si>
  <si>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</si>
  <si>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</si>
  <si>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</si>
  <si>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</si>
  <si>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</si>
  <si>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</si>
  <si>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</si>
  <si>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</si>
  <si>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</si>
  <si>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</si>
  <si>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</si>
  <si>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</si>
  <si>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</si>
  <si>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</si>
  <si>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</si>
  <si>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</si>
  <si>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</si>
  <si>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</si>
  <si>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</si>
  <si>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</si>
  <si>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</si>
  <si>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</si>
  <si>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</si>
  <si>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</si>
  <si>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</si>
  <si>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</si>
  <si>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</si>
  <si>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</si>
  <si>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</si>
  <si>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</si>
  <si>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</si>
  <si>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</si>
  <si>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</si>
  <si>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</si>
  <si>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</si>
  <si>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</si>
  <si>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</si>
  <si>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</si>
  <si>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</si>
  <si>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</si>
  <si>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</si>
  <si>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</si>
  <si>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</si>
  <si>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</si>
  <si>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</si>
  <si>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</si>
  <si>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</si>
  <si>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</si>
  <si>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</si>
  <si>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</si>
  <si>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</si>
  <si>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</si>
  <si>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</si>
  <si>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</si>
  <si>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</si>
  <si>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</si>
  <si>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</si>
  <si>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</si>
  <si>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</si>
  <si>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</si>
  <si>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</si>
  <si>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</si>
  <si>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</si>
  <si>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</si>
  <si>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</si>
  <si>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</si>
  <si>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</si>
  <si>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</si>
  <si>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</si>
  <si>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</si>
  <si>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</si>
  <si>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</si>
  <si>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</si>
  <si>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</si>
  <si>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</si>
  <si>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</si>
  <si>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</si>
  <si>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</si>
  <si>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</si>
  <si>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</si>
  <si>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</si>
  <si>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</si>
  <si>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</si>
  <si>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</si>
  <si>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</si>
  <si>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</si>
  <si>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</si>
  <si>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</si>
  <si>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</si>
  <si>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</si>
  <si>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</si>
  <si>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</si>
  <si>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</si>
  <si>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</si>
  <si>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</si>
  <si>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</si>
  <si>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</si>
  <si>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</si>
  <si>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</si>
  <si>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</si>
  <si>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</si>
  <si>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</si>
  <si>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</si>
  <si>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</si>
  <si>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</si>
  <si>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</si>
  <si>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</si>
  <si>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</si>
  <si>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</si>
  <si>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</si>
  <si>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</si>
  <si>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</si>
  <si>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</si>
  <si>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</si>
  <si>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</si>
  <si>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</si>
  <si>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</si>
  <si>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</si>
  <si>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</si>
  <si>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</si>
  <si>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</si>
  <si>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</si>
  <si>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</si>
  <si>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</si>
  <si>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</si>
  <si>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</si>
  <si>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</si>
  <si>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</si>
  <si>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</si>
  <si>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</si>
  <si>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</si>
  <si>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</si>
  <si>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</si>
  <si>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</si>
  <si>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</si>
  <si>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埼玉県越生町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</si>
  <si>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</si>
  <si>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</si>
  <si>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</si>
  <si>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</si>
  <si>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</si>
  <si>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</si>
  <si>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</si>
  <si>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</si>
  <si>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</si>
  <si>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</si>
  <si>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</si>
  <si>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</si>
  <si>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</si>
  <si>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</si>
  <si>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</si>
  <si>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</si>
  <si>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</si>
  <si>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</si>
  <si>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</si>
  <si>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</si>
  <si>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</si>
  <si>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</si>
  <si>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</si>
  <si>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</si>
  <si>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</si>
  <si>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</si>
  <si>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</si>
  <si>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</si>
  <si>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</si>
  <si>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</si>
  <si>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</si>
  <si>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</si>
  <si>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</si>
  <si>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</si>
  <si>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</si>
  <si>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</si>
  <si>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</si>
  <si>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</si>
  <si>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</si>
  <si>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</si>
  <si>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</si>
  <si>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</si>
  <si>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</si>
  <si>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</si>
  <si>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</si>
  <si>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</si>
  <si>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</si>
  <si>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</si>
  <si>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</si>
  <si>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</si>
  <si>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</si>
  <si>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</si>
  <si>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</si>
  <si>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</si>
  <si>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</si>
  <si>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</si>
  <si>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</si>
  <si>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</si>
  <si>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</si>
  <si>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</si>
  <si>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</si>
  <si>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</si>
  <si>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</si>
  <si>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</si>
  <si>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</si>
  <si>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</si>
  <si>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</si>
  <si>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</si>
  <si>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</si>
  <si>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</si>
  <si>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</si>
  <si>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</si>
  <si>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</si>
  <si>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</si>
  <si>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</si>
  <si>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</si>
  <si>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</si>
  <si>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</si>
  <si>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</si>
  <si>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</si>
  <si>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</si>
  <si>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</si>
  <si>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</si>
  <si>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</si>
  <si>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</si>
  <si>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</si>
  <si>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</si>
  <si>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</si>
  <si>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</si>
  <si>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</si>
  <si>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</si>
  <si>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</si>
  <si>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</si>
  <si>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</si>
  <si>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</si>
  <si>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</si>
  <si>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</si>
  <si>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</si>
  <si>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</si>
  <si>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</si>
  <si>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</si>
  <si>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</si>
  <si>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</si>
  <si>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</si>
  <si>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</si>
  <si>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</si>
  <si>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</si>
  <si>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</si>
  <si>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</si>
  <si>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</si>
  <si>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</si>
  <si>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</si>
  <si>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</si>
  <si>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</si>
  <si>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</si>
  <si>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</si>
  <si>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</si>
  <si>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</si>
  <si>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</si>
  <si>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</si>
  <si>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</si>
  <si>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</si>
  <si>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</si>
  <si>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</si>
  <si>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</si>
  <si>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</si>
  <si>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</si>
  <si>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</si>
  <si>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</si>
  <si>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</si>
  <si>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</si>
  <si>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</si>
  <si>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</si>
  <si>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</si>
  <si>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</si>
  <si>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</si>
  <si>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</si>
  <si>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</si>
  <si>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</si>
  <si>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</si>
  <si>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</si>
  <si>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</si>
  <si>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</si>
  <si>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</si>
  <si>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</si>
  <si>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</si>
  <si>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</si>
  <si>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</si>
  <si>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</si>
  <si>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</si>
  <si>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</si>
  <si>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埼玉県越生町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</si>
  <si>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</si>
  <si>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</si>
  <si>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</si>
  <si>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</si>
  <si>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</si>
  <si>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</si>
  <si>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</si>
  <si>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</si>
  <si>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</si>
  <si>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</si>
  <si>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</si>
  <si>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</si>
  <si>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</si>
  <si>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</si>
  <si>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</si>
  <si>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</si>
  <si>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</si>
  <si>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</si>
  <si>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</si>
  <si>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</si>
  <si>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</si>
  <si>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</si>
  <si>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</si>
  <si>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</si>
  <si>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</si>
  <si>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</si>
  <si>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</si>
  <si>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</si>
  <si>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</si>
  <si>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</si>
  <si>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</si>
  <si>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</si>
  <si>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</si>
  <si>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</si>
  <si>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</si>
  <si>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</si>
  <si>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</si>
  <si>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</si>
  <si>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</si>
  <si>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</si>
  <si>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</si>
  <si>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</si>
  <si>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</si>
  <si>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</si>
  <si>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</si>
  <si>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</si>
  <si>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</si>
  <si>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</si>
  <si>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</si>
  <si>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</si>
  <si>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</si>
  <si>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</si>
  <si>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</si>
  <si>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</si>
  <si>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</si>
  <si>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</si>
  <si>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</si>
  <si>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</si>
  <si>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</si>
  <si>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</si>
  <si>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</si>
  <si>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</si>
  <si>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</si>
  <si>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</si>
  <si>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</si>
  <si>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</si>
  <si>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</si>
  <si>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</si>
  <si>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</si>
  <si>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</si>
  <si>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</si>
  <si>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</si>
  <si>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</si>
  <si>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</si>
  <si>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</si>
  <si>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</si>
  <si>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</si>
  <si>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</si>
  <si>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</si>
  <si>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</si>
  <si>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</si>
  <si>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</si>
  <si>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</si>
  <si>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</si>
  <si>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</si>
  <si>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</si>
  <si>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</si>
  <si>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</si>
  <si>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</si>
  <si>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</si>
  <si>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</si>
  <si>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</si>
  <si>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</si>
  <si>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</si>
  <si>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</si>
  <si>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</si>
  <si>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</si>
  <si>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</si>
  <si>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</si>
  <si>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</si>
  <si>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</si>
  <si>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</si>
  <si>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</si>
  <si>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</si>
  <si>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</si>
  <si>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</si>
  <si>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</si>
  <si>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</si>
  <si>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</si>
  <si>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</si>
  <si>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</si>
  <si>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</si>
  <si>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</si>
  <si>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</si>
  <si>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</si>
  <si>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</si>
  <si>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</si>
  <si>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</si>
  <si>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</si>
  <si>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</si>
  <si>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</si>
  <si>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</si>
  <si>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</si>
  <si>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</si>
  <si>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</si>
  <si>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</si>
  <si>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</si>
  <si>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</si>
  <si>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</si>
  <si>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</si>
  <si>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</si>
  <si>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</si>
  <si>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</si>
  <si>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</si>
  <si>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</si>
  <si>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</si>
  <si>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</si>
  <si>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</si>
  <si>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</si>
  <si>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</si>
  <si>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</si>
  <si>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</si>
  <si>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</si>
  <si>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</si>
  <si>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</si>
  <si>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</si>
  <si>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</si>
  <si>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</si>
  <si>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</si>
  <si>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</si>
  <si>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</si>
  <si>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</si>
  <si>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</si>
  <si>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</si>
  <si>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</si>
  <si>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</si>
  <si>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</si>
  <si>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</si>
  <si>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</si>
  <si>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</si>
  <si>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</si>
  <si>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</si>
  <si>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</si>
  <si>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</si>
  <si>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</si>
  <si>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</si>
  <si>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</si>
  <si>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</si>
  <si>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</si>
  <si>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</si>
  <si>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</si>
  <si>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</si>
  <si>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</si>
  <si>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</si>
  <si>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</si>
  <si>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</si>
  <si>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</si>
  <si>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</si>
  <si>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</si>
  <si>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</si>
  <si>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</si>
  <si>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</si>
  <si>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</si>
  <si>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</si>
  <si>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</si>
  <si>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</si>
  <si>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</si>
  <si>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</si>
  <si>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</si>
  <si>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</si>
  <si>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</si>
  <si>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</si>
  <si>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</si>
  <si>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</si>
  <si>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0.25</t>
  </si>
  <si>
    <t>▲ 2.14</t>
  </si>
  <si>
    <t>一般会計</t>
  </si>
  <si>
    <t>水道事業会計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</si>
  <si>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</si>
  <si>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</si>
  <si>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</si>
  <si>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</si>
  <si>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</si>
  <si>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</si>
  <si>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</si>
  <si>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</si>
  <si>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</si>
  <si>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</si>
  <si>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</si>
  <si>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</si>
  <si>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</si>
  <si>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㈱越生特産物加工研究所</t>
    <rPh sb="1" eb="3">
      <t>オゴセ</t>
    </rPh>
    <rPh sb="3" eb="5">
      <t>トクサン</t>
    </rPh>
    <rPh sb="5" eb="6">
      <t>ブツ</t>
    </rPh>
    <rPh sb="6" eb="8">
      <t>カコウ</t>
    </rPh>
    <rPh sb="8" eb="10">
      <t>ケンキュウ</t>
    </rPh>
    <rPh sb="10" eb="11">
      <t>ジョ</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</si>
  <si>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</si>
  <si>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</si>
  <si>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</si>
  <si>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西入間広域消防組合</t>
    <rPh sb="0" eb="1">
      <t>ニシ</t>
    </rPh>
    <rPh sb="1" eb="3">
      <t>イルマ</t>
    </rPh>
    <rPh sb="3" eb="5">
      <t>コウイキ</t>
    </rPh>
    <rPh sb="5" eb="7">
      <t>ショウボウ</t>
    </rPh>
    <rPh sb="7" eb="9">
      <t>クミアイ</t>
    </rPh>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</si>
  <si>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</si>
  <si>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</si>
  <si>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t>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</si>
  <si>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</si>
  <si>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</si>
  <si>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</si>
  <si>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t>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</si>
  <si>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</si>
  <si>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</si>
  <si>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公共施設整備基金</t>
    <rPh sb="0" eb="2">
      <t>コウキョウ</t>
    </rPh>
    <rPh sb="2" eb="4">
      <t>シセツ</t>
    </rPh>
    <rPh sb="4" eb="6">
      <t>セイビ</t>
    </rPh>
    <rPh sb="6" eb="8">
      <t>キキン</t>
    </rPh>
    <phoneticPr fontId="11"/>
  </si>
  <si>
    <t>社会福祉事業基金</t>
    <rPh sb="0" eb="2">
      <t>シャカイ</t>
    </rPh>
    <rPh sb="2" eb="4">
      <t>フクシ</t>
    </rPh>
    <rPh sb="4" eb="6">
      <t>ジギョウ</t>
    </rPh>
    <rPh sb="6" eb="8">
      <t>キキン</t>
    </rPh>
    <phoneticPr fontId="11"/>
  </si>
  <si>
    <t>町営樹木葬墓苑管理基金</t>
    <rPh sb="0" eb="2">
      <t>チョウエイ</t>
    </rPh>
    <rPh sb="2" eb="4">
      <t>ジュモク</t>
    </rPh>
    <rPh sb="4" eb="5">
      <t>ソウ</t>
    </rPh>
    <rPh sb="5" eb="7">
      <t>ボエン</t>
    </rPh>
    <rPh sb="7" eb="9">
      <t>カンリ</t>
    </rPh>
    <rPh sb="9" eb="11">
      <t>キキン</t>
    </rPh>
    <phoneticPr fontId="11"/>
  </si>
  <si>
    <t>地域福祉基金</t>
    <rPh sb="0" eb="2">
      <t>チイキ</t>
    </rPh>
    <rPh sb="2" eb="4">
      <t>フクシ</t>
    </rPh>
    <rPh sb="4" eb="6">
      <t>キキン</t>
    </rPh>
    <phoneticPr fontId="11"/>
  </si>
  <si>
    <t>魅力あるまちづくり基金</t>
    <rPh sb="0" eb="2">
      <t>ミリョク</t>
    </rPh>
    <rPh sb="9" eb="11">
      <t>キキン</t>
    </rPh>
    <phoneticPr fontId="11"/>
  </si>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</sst>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xmlns:c16r2="http://schemas.microsoft.com/office/drawing/2015/06/chart">
            <c:ext xmlns:c16="http://schemas.microsoft.com/office/drawing/2014/chart" uri="{C3380CC4-5D6E-409C-BE32-E72D297353CC}">
              <c16:uniqueId val="{00000000-C039-49B6-BBB7-75042F0E3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66041</c:v>
                </c:pt>
                <c:pt idx="1">
                  <c:v>38100</c:v>
                </c:pt>
                <c:pt idx="2">
                  <c:v>57030</c:v>
                </c:pt>
                <c:pt idx="3">
                  <c:v>27687</c:v>
                </c:pt>
                <c:pt idx="4">
                  <c:v>14667</c:v>
                </c:pt>
              </c:numCache>
            </c:numRef>
          </c:val>
          <c:smooth val="0"/>
          <c:extLst xmlns:c16r2="http://schemas.microsoft.com/office/drawing/2015/06/chart">
            <c:ext xmlns:c16="http://schemas.microsoft.com/office/drawing/2014/chart" uri="{C3380CC4-5D6E-409C-BE32-E72D297353CC}">
              <c16:uniqueId val="{00000001-C039-49B6-BBB7-75042F0E3FEA}"/>
            </c:ext>
          </c:extLst>
        </c:ser>
        <c:dLbls>
          <c:showLegendKey val="0"/>
          <c:showVal val="0"/>
          <c:showCatName val="0"/>
          <c:showSerName val="0"/>
          <c:showPercent val="0"/>
          <c:showBubbleSize val="0"/>
        </c:dLbls>
        <c:marker val="1"/>
        <c:smooth val="0"/>
        <c:axId val="385461232"/>
        <c:axId val="385461616"/>
      </c:lineChart>
      <c:catAx>
        <c:axId val="38546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461616"/>
        <c:crosses val="autoZero"/>
        <c:auto val="1"/>
        <c:lblAlgn val="ctr"/>
        <c:lblOffset val="100"/>
        <c:tickLblSkip val="1"/>
        <c:tickMarkSkip val="1"/>
        <c:noMultiLvlLbl val="0"/>
      </c:catAx>
      <c:valAx>
        <c:axId val="3854616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46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7.53</c:v>
                </c:pt>
                <c:pt idx="1">
                  <c:v>6.25</c:v>
                </c:pt>
                <c:pt idx="2">
                  <c:v>8.0299999999999994</c:v>
                </c:pt>
                <c:pt idx="3">
                  <c:v>13.03</c:v>
                </c:pt>
                <c:pt idx="4">
                  <c:v>15.31</c:v>
                </c:pt>
              </c:numCache>
            </c:numRef>
          </c:val>
          <c:extLst xmlns:c16r2="http://schemas.microsoft.com/office/drawing/2015/06/chart">
            <c:ext xmlns:c16="http://schemas.microsoft.com/office/drawing/2014/chart" uri="{C3380CC4-5D6E-409C-BE32-E72D297353CC}">
              <c16:uniqueId val="{00000000-B6EF-432E-8DE9-61E726EAF6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18.5</c:v>
                </c:pt>
                <c:pt idx="1">
                  <c:v>17.559999999999999</c:v>
                </c:pt>
                <c:pt idx="2">
                  <c:v>16.43</c:v>
                </c:pt>
                <c:pt idx="3">
                  <c:v>16.45</c:v>
                </c:pt>
                <c:pt idx="4">
                  <c:v>22.76</c:v>
                </c:pt>
              </c:numCache>
            </c:numRef>
          </c:val>
          <c:extLst xmlns:c16r2="http://schemas.microsoft.com/office/drawing/2015/06/chart">
            <c:ext xmlns:c16="http://schemas.microsoft.com/office/drawing/2014/chart" uri="{C3380CC4-5D6E-409C-BE32-E72D297353CC}">
              <c16:uniqueId val="{00000001-B6EF-432E-8DE9-61E726EAF6DD}"/>
            </c:ext>
          </c:extLst>
        </c:ser>
        <c:dLbls>
          <c:showLegendKey val="0"/>
          <c:showVal val="0"/>
          <c:showCatName val="0"/>
          <c:showSerName val="0"/>
          <c:showPercent val="0"/>
          <c:showBubbleSize val="0"/>
        </c:dLbls>
        <c:gapWidth val="250"/>
        <c:overlap val="100"/>
        <c:axId val="388004208"/>
        <c:axId val="39326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-2.14</c:v>
                </c:pt>
                <c:pt idx="2">
                  <c:v>2.1800000000000002</c:v>
                </c:pt>
                <c:pt idx="3">
                  <c:v>6.86</c:v>
                </c:pt>
                <c:pt idx="4">
                  <c:v>7.81</c:v>
                </c:pt>
              </c:numCache>
            </c:numRef>
          </c:val>
          <c:smooth val="0"/>
          <c:extLst xmlns:c16r2="http://schemas.microsoft.com/office/drawing/2015/06/chart">
            <c:ext xmlns:c16="http://schemas.microsoft.com/office/drawing/2014/chart" uri="{C3380CC4-5D6E-409C-BE32-E72D297353CC}">
              <c16:uniqueId val="{00000002-B6EF-432E-8DE9-61E726EAF6DD}"/>
            </c:ext>
          </c:extLst>
        </c:ser>
        <c:dLbls>
          <c:showLegendKey val="0"/>
          <c:showVal val="0"/>
          <c:showCatName val="0"/>
          <c:showSerName val="0"/>
          <c:showPercent val="0"/>
          <c:showBubbleSize val="0"/>
        </c:dLbls>
        <c:marker val="1"/>
        <c:smooth val="0"/>
        <c:axId val="388004208"/>
        <c:axId val="393266992"/>
      </c:lineChart>
      <c:catAx>
        <c:axId val="38800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266992"/>
        <c:crosses val="autoZero"/>
        <c:auto val="1"/>
        <c:lblAlgn val="ctr"/>
        <c:lblOffset val="100"/>
        <c:tickLblSkip val="1"/>
        <c:tickMarkSkip val="1"/>
        <c:noMultiLvlLbl val="0"/>
      </c:catAx>
      <c:valAx>
        <c:axId val="39326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00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CB-4377-89A5-9A098E46E3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CB-4377-89A5-9A098E46E3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CB-4377-89A5-9A098E46E37C}"/>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FCB-4377-89A5-9A098E46E37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7FCB-4377-89A5-9A098E46E3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0.15</c:v>
                </c:pt>
                <c:pt idx="4">
                  <c:v>#N/A</c:v>
                </c:pt>
                <c:pt idx="5">
                  <c:v>7.0000000000000007E-2</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5-7FCB-4377-89A5-9A098E46E3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0.82</c:v>
                </c:pt>
                <c:pt idx="4">
                  <c:v>#N/A</c:v>
                </c:pt>
                <c:pt idx="5">
                  <c:v>1.04</c:v>
                </c:pt>
                <c:pt idx="6">
                  <c:v>#N/A</c:v>
                </c:pt>
                <c:pt idx="7">
                  <c:v>0.65</c:v>
                </c:pt>
                <c:pt idx="8">
                  <c:v>#N/A</c:v>
                </c:pt>
                <c:pt idx="9">
                  <c:v>1.04</c:v>
                </c:pt>
              </c:numCache>
            </c:numRef>
          </c:val>
          <c:extLst xmlns:c16r2="http://schemas.microsoft.com/office/drawing/2015/06/chart">
            <c:ext xmlns:c16="http://schemas.microsoft.com/office/drawing/2014/chart" uri="{C3380CC4-5D6E-409C-BE32-E72D297353CC}">
              <c16:uniqueId val="{00000006-7FCB-4377-89A5-9A098E46E37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1.94</c:v>
                </c:pt>
                <c:pt idx="2">
                  <c:v>#N/A</c:v>
                </c:pt>
                <c:pt idx="3">
                  <c:v>1.39</c:v>
                </c:pt>
                <c:pt idx="4">
                  <c:v>#N/A</c:v>
                </c:pt>
                <c:pt idx="5">
                  <c:v>3.28</c:v>
                </c:pt>
                <c:pt idx="6">
                  <c:v>#N/A</c:v>
                </c:pt>
                <c:pt idx="7">
                  <c:v>4.05</c:v>
                </c:pt>
                <c:pt idx="8">
                  <c:v>#N/A</c:v>
                </c:pt>
                <c:pt idx="9">
                  <c:v>4.57</c:v>
                </c:pt>
              </c:numCache>
            </c:numRef>
          </c:val>
          <c:extLst xmlns:c16r2="http://schemas.microsoft.com/office/drawing/2015/06/chart">
            <c:ext xmlns:c16="http://schemas.microsoft.com/office/drawing/2014/chart" uri="{C3380CC4-5D6E-409C-BE32-E72D297353CC}">
              <c16:uniqueId val="{00000007-7FCB-4377-89A5-9A098E46E37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10.210000000000001</c:v>
                </c:pt>
                <c:pt idx="2">
                  <c:v>#N/A</c:v>
                </c:pt>
                <c:pt idx="3">
                  <c:v>10.48</c:v>
                </c:pt>
                <c:pt idx="4">
                  <c:v>#N/A</c:v>
                </c:pt>
                <c:pt idx="5">
                  <c:v>9.68</c:v>
                </c:pt>
                <c:pt idx="6">
                  <c:v>#N/A</c:v>
                </c:pt>
                <c:pt idx="7">
                  <c:v>10.6</c:v>
                </c:pt>
                <c:pt idx="8">
                  <c:v>#N/A</c:v>
                </c:pt>
                <c:pt idx="9">
                  <c:v>12.06</c:v>
                </c:pt>
              </c:numCache>
            </c:numRef>
          </c:val>
          <c:extLst xmlns:c16r2="http://schemas.microsoft.com/office/drawing/2015/06/chart">
            <c:ext xmlns:c16="http://schemas.microsoft.com/office/drawing/2014/chart" uri="{C3380CC4-5D6E-409C-BE32-E72D297353CC}">
              <c16:uniqueId val="{00000008-7FCB-4377-89A5-9A098E46E3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7.53</c:v>
                </c:pt>
                <c:pt idx="2">
                  <c:v>#N/A</c:v>
                </c:pt>
                <c:pt idx="3">
                  <c:v>6.25</c:v>
                </c:pt>
                <c:pt idx="4">
                  <c:v>#N/A</c:v>
                </c:pt>
                <c:pt idx="5">
                  <c:v>8.02</c:v>
                </c:pt>
                <c:pt idx="6">
                  <c:v>#N/A</c:v>
                </c:pt>
                <c:pt idx="7">
                  <c:v>13.03</c:v>
                </c:pt>
                <c:pt idx="8">
                  <c:v>#N/A</c:v>
                </c:pt>
                <c:pt idx="9">
                  <c:v>15.3</c:v>
                </c:pt>
              </c:numCache>
            </c:numRef>
          </c:val>
          <c:extLst xmlns:c16r2="http://schemas.microsoft.com/office/drawing/2015/06/chart">
            <c:ext xmlns:c16="http://schemas.microsoft.com/office/drawing/2014/chart" uri="{C3380CC4-5D6E-409C-BE32-E72D297353CC}">
              <c16:uniqueId val="{00000009-7FCB-4377-89A5-9A098E46E37C}"/>
            </c:ext>
          </c:extLst>
        </c:ser>
        <c:dLbls>
          <c:showLegendKey val="0"/>
          <c:showVal val="0"/>
          <c:showCatName val="0"/>
          <c:showSerName val="0"/>
          <c:showPercent val="0"/>
          <c:showBubbleSize val="0"/>
        </c:dLbls>
        <c:gapWidth val="150"/>
        <c:overlap val="100"/>
        <c:axId val="389131784"/>
        <c:axId val="389130216"/>
      </c:barChart>
      <c:catAx>
        <c:axId val="38913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130216"/>
        <c:crosses val="autoZero"/>
        <c:auto val="1"/>
        <c:lblAlgn val="ctr"/>
        <c:lblOffset val="100"/>
        <c:tickLblSkip val="1"/>
        <c:tickMarkSkip val="1"/>
        <c:noMultiLvlLbl val="0"/>
      </c:catAx>
      <c:valAx>
        <c:axId val="38913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131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298</c:v>
                </c:pt>
                <c:pt idx="5">
                  <c:v>301</c:v>
                </c:pt>
                <c:pt idx="8">
                  <c:v>313</c:v>
                </c:pt>
                <c:pt idx="11">
                  <c:v>319</c:v>
                </c:pt>
                <c:pt idx="14">
                  <c:v>324</c:v>
                </c:pt>
              </c:numCache>
            </c:numRef>
          </c:val>
          <c:extLst xmlns:c16r2="http://schemas.microsoft.com/office/drawing/2015/06/chart">
            <c:ext xmlns:c16="http://schemas.microsoft.com/office/drawing/2014/chart" uri="{C3380CC4-5D6E-409C-BE32-E72D297353CC}">
              <c16:uniqueId val="{00000000-153B-4D99-8756-4CD6C529F0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3B-4D99-8756-4CD6C529F0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3B-4D99-8756-4CD6C529F0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131</c:v>
                </c:pt>
                <c:pt idx="3">
                  <c:v>148</c:v>
                </c:pt>
                <c:pt idx="6">
                  <c:v>147</c:v>
                </c:pt>
                <c:pt idx="9">
                  <c:v>156</c:v>
                </c:pt>
                <c:pt idx="12">
                  <c:v>150</c:v>
                </c:pt>
              </c:numCache>
            </c:numRef>
          </c:val>
          <c:extLst xmlns:c16r2="http://schemas.microsoft.com/office/drawing/2015/06/chart">
            <c:ext xmlns:c16="http://schemas.microsoft.com/office/drawing/2014/chart" uri="{C3380CC4-5D6E-409C-BE32-E72D297353CC}">
              <c16:uniqueId val="{00000003-153B-4D99-8756-4CD6C529F0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3B-4D99-8756-4CD6C529F0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3B-4D99-8756-4CD6C529F0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3B-4D99-8756-4CD6C529F0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260</c:v>
                </c:pt>
                <c:pt idx="3">
                  <c:v>272</c:v>
                </c:pt>
                <c:pt idx="6">
                  <c:v>287</c:v>
                </c:pt>
                <c:pt idx="9">
                  <c:v>299</c:v>
                </c:pt>
                <c:pt idx="12">
                  <c:v>357</c:v>
                </c:pt>
              </c:numCache>
            </c:numRef>
          </c:val>
          <c:extLst xmlns:c16r2="http://schemas.microsoft.com/office/drawing/2015/06/chart">
            <c:ext xmlns:c16="http://schemas.microsoft.com/office/drawing/2014/chart" uri="{C3380CC4-5D6E-409C-BE32-E72D297353CC}">
              <c16:uniqueId val="{00000007-153B-4D99-8756-4CD6C529F025}"/>
            </c:ext>
          </c:extLst>
        </c:ser>
        <c:dLbls>
          <c:showLegendKey val="0"/>
          <c:showVal val="0"/>
          <c:showCatName val="0"/>
          <c:showSerName val="0"/>
          <c:showPercent val="0"/>
          <c:showBubbleSize val="0"/>
        </c:dLbls>
        <c:gapWidth val="100"/>
        <c:overlap val="100"/>
        <c:axId val="389132176"/>
        <c:axId val="38913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93</c:v>
                </c:pt>
                <c:pt idx="2">
                  <c:v>#N/A</c:v>
                </c:pt>
                <c:pt idx="3">
                  <c:v>#N/A</c:v>
                </c:pt>
                <c:pt idx="4">
                  <c:v>119</c:v>
                </c:pt>
                <c:pt idx="5">
                  <c:v>#N/A</c:v>
                </c:pt>
                <c:pt idx="6">
                  <c:v>#N/A</c:v>
                </c:pt>
                <c:pt idx="7">
                  <c:v>121</c:v>
                </c:pt>
                <c:pt idx="8">
                  <c:v>#N/A</c:v>
                </c:pt>
                <c:pt idx="9">
                  <c:v>#N/A</c:v>
                </c:pt>
                <c:pt idx="10">
                  <c:v>136</c:v>
                </c:pt>
                <c:pt idx="11">
                  <c:v>#N/A</c:v>
                </c:pt>
                <c:pt idx="12">
                  <c:v>#N/A</c:v>
                </c:pt>
                <c:pt idx="13">
                  <c:v>183</c:v>
                </c:pt>
                <c:pt idx="14">
                  <c:v>#N/A</c:v>
                </c:pt>
              </c:numCache>
            </c:numRef>
          </c:val>
          <c:smooth val="0"/>
          <c:extLst xmlns:c16r2="http://schemas.microsoft.com/office/drawing/2015/06/chart">
            <c:ext xmlns:c16="http://schemas.microsoft.com/office/drawing/2014/chart" uri="{C3380CC4-5D6E-409C-BE32-E72D297353CC}">
              <c16:uniqueId val="{00000008-153B-4D99-8756-4CD6C529F025}"/>
            </c:ext>
          </c:extLst>
        </c:ser>
        <c:dLbls>
          <c:showLegendKey val="0"/>
          <c:showVal val="0"/>
          <c:showCatName val="0"/>
          <c:showSerName val="0"/>
          <c:showPercent val="0"/>
          <c:showBubbleSize val="0"/>
        </c:dLbls>
        <c:marker val="1"/>
        <c:smooth val="0"/>
        <c:axId val="389132176"/>
        <c:axId val="389131392"/>
      </c:lineChart>
      <c:catAx>
        <c:axId val="38913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131392"/>
        <c:crosses val="autoZero"/>
        <c:auto val="1"/>
        <c:lblAlgn val="ctr"/>
        <c:lblOffset val="100"/>
        <c:tickLblSkip val="1"/>
        <c:tickMarkSkip val="1"/>
        <c:noMultiLvlLbl val="0"/>
      </c:catAx>
      <c:valAx>
        <c:axId val="3891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13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3752</c:v>
                </c:pt>
                <c:pt idx="5">
                  <c:v>3859</c:v>
                </c:pt>
                <c:pt idx="8">
                  <c:v>3711</c:v>
                </c:pt>
                <c:pt idx="11">
                  <c:v>3736</c:v>
                </c:pt>
                <c:pt idx="14">
                  <c:v>3711</c:v>
                </c:pt>
              </c:numCache>
            </c:numRef>
          </c:val>
          <c:extLst xmlns:c16r2="http://schemas.microsoft.com/office/drawing/2015/06/chart">
            <c:ext xmlns:c16="http://schemas.microsoft.com/office/drawing/2014/chart" uri="{C3380CC4-5D6E-409C-BE32-E72D297353CC}">
              <c16:uniqueId val="{00000000-B862-4012-B664-5E8396983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862-4012-B664-5E8396983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1583</c:v>
                </c:pt>
                <c:pt idx="5">
                  <c:v>1480</c:v>
                </c:pt>
                <c:pt idx="8">
                  <c:v>1575</c:v>
                </c:pt>
                <c:pt idx="11">
                  <c:v>1888</c:v>
                </c:pt>
                <c:pt idx="14">
                  <c:v>2163</c:v>
                </c:pt>
              </c:numCache>
            </c:numRef>
          </c:val>
          <c:extLst xmlns:c16r2="http://schemas.microsoft.com/office/drawing/2015/06/chart">
            <c:ext xmlns:c16="http://schemas.microsoft.com/office/drawing/2014/chart" uri="{C3380CC4-5D6E-409C-BE32-E72D297353CC}">
              <c16:uniqueId val="{00000002-B862-4012-B664-5E8396983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62-4012-B664-5E8396983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62-4012-B664-5E8396983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62-4012-B664-5E8396983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952</c:v>
                </c:pt>
                <c:pt idx="3">
                  <c:v>865</c:v>
                </c:pt>
                <c:pt idx="6">
                  <c:v>893</c:v>
                </c:pt>
                <c:pt idx="9">
                  <c:v>842</c:v>
                </c:pt>
                <c:pt idx="12">
                  <c:v>893</c:v>
                </c:pt>
              </c:numCache>
            </c:numRef>
          </c:val>
          <c:extLst xmlns:c16r2="http://schemas.microsoft.com/office/drawing/2015/06/chart">
            <c:ext xmlns:c16="http://schemas.microsoft.com/office/drawing/2014/chart" uri="{C3380CC4-5D6E-409C-BE32-E72D297353CC}">
              <c16:uniqueId val="{00000006-B862-4012-B664-5E8396983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1258</c:v>
                </c:pt>
                <c:pt idx="3">
                  <c:v>1339</c:v>
                </c:pt>
                <c:pt idx="6">
                  <c:v>1399</c:v>
                </c:pt>
                <c:pt idx="9">
                  <c:v>1560</c:v>
                </c:pt>
                <c:pt idx="12">
                  <c:v>1857</c:v>
                </c:pt>
              </c:numCache>
            </c:numRef>
          </c:val>
          <c:extLst xmlns:c16r2="http://schemas.microsoft.com/office/drawing/2015/06/chart">
            <c:ext xmlns:c16="http://schemas.microsoft.com/office/drawing/2014/chart" uri="{C3380CC4-5D6E-409C-BE32-E72D297353CC}">
              <c16:uniqueId val="{00000007-B862-4012-B664-5E8396983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8-B862-4012-B664-5E8396983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862-4012-B664-5E8396983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3317</c:v>
                </c:pt>
                <c:pt idx="3">
                  <c:v>3372</c:v>
                </c:pt>
                <c:pt idx="6">
                  <c:v>3566</c:v>
                </c:pt>
                <c:pt idx="9">
                  <c:v>3494</c:v>
                </c:pt>
                <c:pt idx="12">
                  <c:v>3199</c:v>
                </c:pt>
              </c:numCache>
            </c:numRef>
          </c:val>
          <c:extLst xmlns:c16r2="http://schemas.microsoft.com/office/drawing/2015/06/chart">
            <c:ext xmlns:c16="http://schemas.microsoft.com/office/drawing/2014/chart" uri="{C3380CC4-5D6E-409C-BE32-E72D297353CC}">
              <c16:uniqueId val="{0000000A-B862-4012-B664-5E8396983D7A}"/>
            </c:ext>
          </c:extLst>
        </c:ser>
        <c:dLbls>
          <c:showLegendKey val="0"/>
          <c:showVal val="0"/>
          <c:showCatName val="0"/>
          <c:showSerName val="0"/>
          <c:showPercent val="0"/>
          <c:showBubbleSize val="0"/>
        </c:dLbls>
        <c:gapWidth val="100"/>
        <c:overlap val="100"/>
        <c:axId val="389129432"/>
        <c:axId val="38912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193</c:v>
                </c:pt>
                <c:pt idx="2">
                  <c:v>#N/A</c:v>
                </c:pt>
                <c:pt idx="3">
                  <c:v>#N/A</c:v>
                </c:pt>
                <c:pt idx="4">
                  <c:v>238</c:v>
                </c:pt>
                <c:pt idx="5">
                  <c:v>#N/A</c:v>
                </c:pt>
                <c:pt idx="6">
                  <c:v>#N/A</c:v>
                </c:pt>
                <c:pt idx="7">
                  <c:v>574</c:v>
                </c:pt>
                <c:pt idx="8">
                  <c:v>#N/A</c:v>
                </c:pt>
                <c:pt idx="9">
                  <c:v>#N/A</c:v>
                </c:pt>
                <c:pt idx="10">
                  <c:v>273</c:v>
                </c:pt>
                <c:pt idx="11">
                  <c:v>#N/A</c:v>
                </c:pt>
                <c:pt idx="12">
                  <c:v>#N/A</c:v>
                </c:pt>
                <c:pt idx="13">
                  <c:v>75</c:v>
                </c:pt>
                <c:pt idx="14">
                  <c:v>#N/A</c:v>
                </c:pt>
              </c:numCache>
            </c:numRef>
          </c:val>
          <c:smooth val="0"/>
          <c:extLst xmlns:c16r2="http://schemas.microsoft.com/office/drawing/2015/06/chart">
            <c:ext xmlns:c16="http://schemas.microsoft.com/office/drawing/2014/chart" uri="{C3380CC4-5D6E-409C-BE32-E72D297353CC}">
              <c16:uniqueId val="{0000000B-B862-4012-B664-5E8396983D7A}"/>
            </c:ext>
          </c:extLst>
        </c:ser>
        <c:dLbls>
          <c:showLegendKey val="0"/>
          <c:showVal val="0"/>
          <c:showCatName val="0"/>
          <c:showSerName val="0"/>
          <c:showPercent val="0"/>
          <c:showBubbleSize val="0"/>
        </c:dLbls>
        <c:marker val="1"/>
        <c:smooth val="0"/>
        <c:axId val="389129432"/>
        <c:axId val="389129040"/>
      </c:lineChart>
      <c:catAx>
        <c:axId val="38912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129040"/>
        <c:crosses val="autoZero"/>
        <c:auto val="1"/>
        <c:lblAlgn val="ctr"/>
        <c:lblOffset val="100"/>
        <c:tickLblSkip val="1"/>
        <c:tickMarkSkip val="1"/>
        <c:noMultiLvlLbl val="0"/>
      </c:catAx>
      <c:valAx>
        <c:axId val="38912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129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513</c:v>
                </c:pt>
                <c:pt idx="1">
                  <c:v>555</c:v>
                </c:pt>
                <c:pt idx="2">
                  <c:v>749</c:v>
                </c:pt>
              </c:numCache>
            </c:numRef>
          </c:val>
          <c:extLst xmlns:c16r2="http://schemas.microsoft.com/office/drawing/2015/06/chart">
            <c:ext xmlns:c16="http://schemas.microsoft.com/office/drawing/2014/chart" uri="{C3380CC4-5D6E-409C-BE32-E72D297353CC}">
              <c16:uniqueId val="{00000000-1150-4779-B9AF-C7D141574D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55</c:v>
                </c:pt>
                <c:pt idx="1">
                  <c:v>110</c:v>
                </c:pt>
                <c:pt idx="2">
                  <c:v>110</c:v>
                </c:pt>
              </c:numCache>
            </c:numRef>
          </c:val>
          <c:extLst xmlns:c16r2="http://schemas.microsoft.com/office/drawing/2015/06/chart">
            <c:ext xmlns:c16="http://schemas.microsoft.com/office/drawing/2014/chart" uri="{C3380CC4-5D6E-409C-BE32-E72D297353CC}">
              <c16:uniqueId val="{00000001-1150-4779-B9AF-C7D141574D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821</c:v>
                </c:pt>
                <c:pt idx="1">
                  <c:v>1001</c:v>
                </c:pt>
                <c:pt idx="2">
                  <c:v>1069</c:v>
                </c:pt>
              </c:numCache>
            </c:numRef>
          </c:val>
          <c:extLst xmlns:c16r2="http://schemas.microsoft.com/office/drawing/2015/06/chart">
            <c:ext xmlns:c16="http://schemas.microsoft.com/office/drawing/2014/chart" uri="{C3380CC4-5D6E-409C-BE32-E72D297353CC}">
              <c16:uniqueId val="{00000002-1150-4779-B9AF-C7D141574D6B}"/>
            </c:ext>
          </c:extLst>
        </c:ser>
        <c:dLbls>
          <c:showLegendKey val="0"/>
          <c:showVal val="0"/>
          <c:showCatName val="0"/>
          <c:showSerName val="0"/>
          <c:showPercent val="0"/>
          <c:showBubbleSize val="0"/>
        </c:dLbls>
        <c:gapWidth val="120"/>
        <c:overlap val="100"/>
        <c:axId val="389131000"/>
        <c:axId val="397275168"/>
      </c:barChart>
      <c:catAx>
        <c:axId val="38913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275168"/>
        <c:crosses val="autoZero"/>
        <c:auto val="1"/>
        <c:lblAlgn val="ctr"/>
        <c:lblOffset val="100"/>
        <c:tickLblSkip val="1"/>
        <c:tickMarkSkip val="1"/>
        <c:noMultiLvlLbl val="0"/>
      </c:catAx>
      <c:valAx>
        <c:axId val="397275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13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年度に借り入れた緊急防災・減災事業債や、令和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年度に借り入れた防災・減災・国土強靭化緊急対策事業債等の償還が始まったことにより約</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今後、実質公債費比率が上昇していくことが考えられるため、引き続き公債費の適正化に取り組んでいく必要がある。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年度に借り入れた減税補てん債及び臨時財政対策債の償還終了等に伴い、地方債現在高が</a:t>
          </a:r>
          <a:r>
            <a:rPr kumimoji="1" lang="en-US" altLang="ja-JP" sz="1400">
              <a:latin typeface="ＭＳ ゴシック" pitchFamily="49" charset="-128"/>
              <a:ea typeface="ＭＳ ゴシック" pitchFamily="49" charset="-128"/>
            </a:rPr>
            <a:t>294,906</a:t>
          </a:r>
          <a:r>
            <a:rPr kumimoji="1" lang="ja-JP" altLang="en-US" sz="1400">
              <a:latin typeface="ＭＳ ゴシック" pitchFamily="49" charset="-128"/>
              <a:ea typeface="ＭＳ ゴシック" pitchFamily="49" charset="-128"/>
            </a:rPr>
            <a:t>千円減少ししているものの、埼玉西部環境保全組合で、令和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年度のごみ処理施設に係る地方債残高が</a:t>
          </a:r>
          <a:r>
            <a:rPr kumimoji="1" lang="en-US" altLang="ja-JP" sz="1400">
              <a:latin typeface="ＭＳ ゴシック" pitchFamily="49" charset="-128"/>
              <a:ea typeface="ＭＳ ゴシック" pitchFamily="49" charset="-128"/>
            </a:rPr>
            <a:t>8,152,715</a:t>
          </a:r>
          <a:r>
            <a:rPr kumimoji="1" lang="ja-JP" altLang="en-US" sz="1400">
              <a:latin typeface="ＭＳ ゴシック" pitchFamily="49" charset="-128"/>
              <a:ea typeface="ＭＳ ゴシック" pitchFamily="49" charset="-128"/>
            </a:rPr>
            <a:t>千円となり、町負担見込額</a:t>
          </a:r>
          <a:r>
            <a:rPr kumimoji="1" lang="en-US" altLang="ja-JP" sz="1400">
              <a:latin typeface="ＭＳ ゴシック" pitchFamily="49" charset="-128"/>
              <a:ea typeface="ＭＳ ゴシック" pitchFamily="49" charset="-128"/>
            </a:rPr>
            <a:t>3,519,953</a:t>
          </a:r>
          <a:r>
            <a:rPr kumimoji="1" lang="ja-JP" altLang="en-US" sz="1400">
              <a:latin typeface="ＭＳ ゴシック" pitchFamily="49" charset="-128"/>
              <a:ea typeface="ＭＳ ゴシック" pitchFamily="49" charset="-128"/>
            </a:rPr>
            <a:t>千円増加した。これらにより、将来負担額は増加している。</a:t>
          </a:r>
        </a:p>
        <a:p>
          <a:r>
            <a:rPr kumimoji="1" lang="ja-JP" altLang="en-US" sz="1400">
              <a:latin typeface="ＭＳ ゴシック" pitchFamily="49" charset="-128"/>
              <a:ea typeface="ＭＳ ゴシック" pitchFamily="49" charset="-128"/>
            </a:rPr>
            <a:t>　また、財政調整基金を</a:t>
          </a:r>
          <a:r>
            <a:rPr kumimoji="1" lang="en-US" altLang="ja-JP" sz="1400">
              <a:latin typeface="ＭＳ ゴシック" pitchFamily="49" charset="-128"/>
              <a:ea typeface="ＭＳ ゴシック" pitchFamily="49" charset="-128"/>
            </a:rPr>
            <a:t>193,428</a:t>
          </a:r>
          <a:r>
            <a:rPr kumimoji="1" lang="ja-JP" altLang="en-US" sz="1400">
              <a:latin typeface="ＭＳ ゴシック" pitchFamily="49" charset="-128"/>
              <a:ea typeface="ＭＳ ゴシック" pitchFamily="49" charset="-128"/>
            </a:rPr>
            <a:t>千円積み立てたため、充当可能基金が増えたことにより将来負担比率が改善した。</a:t>
          </a:r>
        </a:p>
        <a:p>
          <a:r>
            <a:rPr kumimoji="1" lang="ja-JP" altLang="en-US" sz="1400">
              <a:latin typeface="ＭＳ ゴシック" pitchFamily="49" charset="-128"/>
              <a:ea typeface="ＭＳ ゴシック" pitchFamily="49" charset="-128"/>
            </a:rPr>
            <a:t>　今後、起債を伴う事業は計画的に行い、将来負担比率が急激に増加しないように努める。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千円、魅力あるまちづくり基金に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千円、教育及び子育て環境整備基金に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公共施設整備基金においては公共施設やインフラの更新・整備のため、計画的に積み立てることを予定している。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社会福祉事業基金：社会福祉事業の推進を図るために必要な財源を確保する。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地域福祉基金：在宅福祉の推進など地域における保健福祉活動の振興を図るため必要な財源を確保する。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観光資源整備基金：観光資源整備等並びに越生町観光協会が実施する事業に対する補助金に要する財源を確保する。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魅力あるまちづくり基金：ふるさと納税寄附者の越生町への思いを具現化するため必要な財源を確保する。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町営樹木葬墓苑管理基金：町営樹木葬墓苑の管理に要する経費の財源を確保する。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森林環境譲与税基金：森林の整備に関する施策等に要する経費の財源を確保する。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教育及び子育て環境整備基金：教育及び子育て環境の整備及び推進を図るために必要な財源を確保する。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千円、魅力あるまちづくり基金に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千円、教育及び子育て環境整備基金に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中長期的で投資的な経費の増加が予測されるため、重点的に積み立てる。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年度は取り崩しをせず、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千円を積み立てたため、財政調整基金としては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増減なし（基金利息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満期一括償還の起債はない。令和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年度末起債残高が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万円であり、年々減少傾向にある。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しかしながら、今後は公共施設等維持管理費の急増が見込まれており、大規模工事等に備え、現在の基金残高を確保したい。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11,074
10,907
40.39
5,220,309
4,686,641
503,538
3,288,990
3,198,857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財政力指数は、全国平均ではあるものの埼玉県平均と比較すると</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人口減少や高齢化により今後減少していく税収に歯止めをかけ、安定した財政運営を行うために、歳入面では企業誘致や移住定住施策などを進め地方税の増加に努める。また、歳出面では削減せざるを得ない中、住民サービスが向上できるよう、事務事業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94343</xdr:rowOff>
    </xdr:to>
    <xdr:cxnSp macro="">
      <xdr:nvCxnSpPr>
        <xdr:cNvPr id="70" name="直線コネクタ 69"/>
        <xdr:cNvCxnSpPr/>
      </xdr:nvCxnSpPr>
      <xdr:spPr>
        <a:xfrm>
          <a:off x="4114800" y="72722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71362</xdr:rowOff>
    </xdr:to>
    <xdr:cxnSp macro="">
      <xdr:nvCxnSpPr>
        <xdr:cNvPr id="73" name="直線コネクタ 72"/>
        <xdr:cNvCxnSpPr/>
      </xdr:nvCxnSpPr>
      <xdr:spPr>
        <a:xfrm>
          <a:off x="3225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xdr:cNvCxnSpPr/>
      </xdr:nvCxnSpPr>
      <xdr:spPr>
        <a:xfrm>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分子である経常経費充当一般財源は、社会保障経費等により微増となった。また、分母である臨時財政対策債の大幅な減（△</a:t>
          </a:r>
          <a:r>
            <a:rPr kumimoji="1" lang="en-US" altLang="ja-JP" sz="1300">
              <a:latin typeface="ＭＳ Ｐゴシック" panose="020B0600070205080204" pitchFamily="50" charset="-128"/>
              <a:ea typeface="ＭＳ Ｐゴシック" panose="020B0600070205080204" pitchFamily="50" charset="-128"/>
            </a:rPr>
            <a:t>147,911</a:t>
          </a:r>
          <a:r>
            <a:rPr kumimoji="1" lang="ja-JP" altLang="en-US" sz="1300">
              <a:latin typeface="ＭＳ Ｐゴシック" panose="020B0600070205080204" pitchFamily="50" charset="-128"/>
              <a:ea typeface="ＭＳ Ｐゴシック" panose="020B0600070205080204" pitchFamily="50" charset="-128"/>
            </a:rPr>
            <a:t>千円）により、経常収支比率は前年度比で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ポイント悪化した。　　</a:t>
          </a:r>
        </a:p>
        <a:p>
          <a:r>
            <a:rPr kumimoji="1" lang="ja-JP" altLang="en-US" sz="1300">
              <a:latin typeface="ＭＳ Ｐゴシック" panose="020B0600070205080204" pitchFamily="50" charset="-128"/>
              <a:ea typeface="ＭＳ Ｐゴシック" panose="020B0600070205080204" pitchFamily="50" charset="-128"/>
            </a:rPr>
            <a:t>　今後、歳入において経常的な収入の増加は見込めない中で、新たな歳入確保策を検討し改善に努める。歳出においては今後急速に進む高齢化等により社会保障給付等の扶助費が増加していくことが予想される。経常経費全般において見直しを図り、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8679</xdr:rowOff>
    </xdr:to>
    <xdr:cxnSp macro="">
      <xdr:nvCxnSpPr>
        <xdr:cNvPr id="133" name="直線コネクタ 132"/>
        <xdr:cNvCxnSpPr/>
      </xdr:nvCxnSpPr>
      <xdr:spPr>
        <a:xfrm>
          <a:off x="4114800" y="10988040"/>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165523</xdr:rowOff>
    </xdr:to>
    <xdr:cxnSp macro="">
      <xdr:nvCxnSpPr>
        <xdr:cNvPr id="136" name="直線コネクタ 135"/>
        <xdr:cNvCxnSpPr/>
      </xdr:nvCxnSpPr>
      <xdr:spPr>
        <a:xfrm flipV="1">
          <a:off x="3225800" y="1098804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46355</xdr:rowOff>
    </xdr:to>
    <xdr:cxnSp macro="">
      <xdr:nvCxnSpPr>
        <xdr:cNvPr id="139" name="直線コネクタ 138"/>
        <xdr:cNvCxnSpPr/>
      </xdr:nvCxnSpPr>
      <xdr:spPr>
        <a:xfrm flipV="1">
          <a:off x="2336800" y="1130977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66</xdr:row>
      <xdr:rowOff>46355</xdr:rowOff>
    </xdr:to>
    <xdr:cxnSp macro="">
      <xdr:nvCxnSpPr>
        <xdr:cNvPr id="142" name="直線コネクタ 141"/>
        <xdr:cNvCxnSpPr/>
      </xdr:nvCxnSpPr>
      <xdr:spPr>
        <a:xfrm>
          <a:off x="1447800" y="1115292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101406</xdr:rowOff>
    </xdr:from>
    <xdr:ext cx="762000" cy="259045"/>
    <xdr:sp macro="" textlink="">
      <xdr:nvSpPr>
        <xdr:cNvPr id="153"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5" name="テキスト ボックス 154"/>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6" name="楕円 155"/>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7" name="テキスト ボックス 156"/>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8" name="楕円 157"/>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9" name="テキスト ボックス 158"/>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0" name="楕円 159"/>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1" name="テキスト ボックス 160"/>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人当たり人件費・物件費等の金額は少ないが、前年と比較するとほぼ横ばいで推移している。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人件費においては、常勤職員給与費の増により増加している。今後、定員管理適正化計画に沿って、職員数のバランスを図り人件費の抑制に努める。</a:t>
          </a:r>
        </a:p>
        <a:p>
          <a:r>
            <a:rPr kumimoji="1" lang="ja-JP" altLang="en-US" sz="1300">
              <a:latin typeface="ＭＳ Ｐゴシック" panose="020B0600070205080204" pitchFamily="50" charset="-128"/>
              <a:ea typeface="ＭＳ Ｐゴシック" panose="020B0600070205080204" pitchFamily="50" charset="-128"/>
            </a:rPr>
            <a:t>　また、物件費においては戸籍情報システム改修業務委託料（</a:t>
          </a:r>
          <a:r>
            <a:rPr kumimoji="1" lang="en-US" altLang="ja-JP" sz="1300">
              <a:latin typeface="ＭＳ Ｐゴシック" panose="020B0600070205080204" pitchFamily="50" charset="-128"/>
              <a:ea typeface="ＭＳ Ｐゴシック" panose="020B0600070205080204" pitchFamily="50" charset="-128"/>
            </a:rPr>
            <a:t>8,173</a:t>
          </a:r>
          <a:r>
            <a:rPr kumimoji="1" lang="ja-JP" altLang="en-US" sz="1300">
              <a:latin typeface="ＭＳ Ｐゴシック" panose="020B0600070205080204" pitchFamily="50" charset="-128"/>
              <a:ea typeface="ＭＳ Ｐゴシック" panose="020B0600070205080204" pitchFamily="50" charset="-128"/>
            </a:rPr>
            <a:t>千円）の増等により増加している。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140925</xdr:rowOff>
    </xdr:from>
    <xdr:to>
      <xdr:col>23</xdr:col>
      <xdr:colOff>133350</xdr:colOff>
      <xdr:row>80</xdr:row>
      <xdr:rowOff>169489</xdr:rowOff>
    </xdr:to>
    <xdr:cxnSp macro="">
      <xdr:nvCxnSpPr>
        <xdr:cNvPr id="198" name="直線コネクタ 197"/>
        <xdr:cNvCxnSpPr/>
      </xdr:nvCxnSpPr>
      <xdr:spPr>
        <a:xfrm>
          <a:off x="4114800" y="13856925"/>
          <a:ext cx="8382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140925</xdr:rowOff>
    </xdr:from>
    <xdr:to>
      <xdr:col>19</xdr:col>
      <xdr:colOff>133350</xdr:colOff>
      <xdr:row>80</xdr:row>
      <xdr:rowOff>149906</xdr:rowOff>
    </xdr:to>
    <xdr:cxnSp macro="">
      <xdr:nvCxnSpPr>
        <xdr:cNvPr id="201" name="直線コネクタ 200"/>
        <xdr:cNvCxnSpPr/>
      </xdr:nvCxnSpPr>
      <xdr:spPr>
        <a:xfrm flipV="1">
          <a:off x="3225800" y="1385692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91714</xdr:rowOff>
    </xdr:from>
    <xdr:to>
      <xdr:col>15</xdr:col>
      <xdr:colOff>82550</xdr:colOff>
      <xdr:row>80</xdr:row>
      <xdr:rowOff>149906</xdr:rowOff>
    </xdr:to>
    <xdr:cxnSp macro="">
      <xdr:nvCxnSpPr>
        <xdr:cNvPr id="204" name="直線コネクタ 203"/>
        <xdr:cNvCxnSpPr/>
      </xdr:nvCxnSpPr>
      <xdr:spPr>
        <a:xfrm>
          <a:off x="2336800" y="13807714"/>
          <a:ext cx="889000" cy="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61723</xdr:rowOff>
    </xdr:from>
    <xdr:to>
      <xdr:col>11</xdr:col>
      <xdr:colOff>31750</xdr:colOff>
      <xdr:row>80</xdr:row>
      <xdr:rowOff>91714</xdr:rowOff>
    </xdr:to>
    <xdr:cxnSp macro="">
      <xdr:nvCxnSpPr>
        <xdr:cNvPr id="207" name="直線コネクタ 206"/>
        <xdr:cNvCxnSpPr/>
      </xdr:nvCxnSpPr>
      <xdr:spPr>
        <a:xfrm>
          <a:off x="1447800" y="13777723"/>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118689</xdr:rowOff>
    </xdr:from>
    <xdr:to>
      <xdr:col>23</xdr:col>
      <xdr:colOff>184150</xdr:colOff>
      <xdr:row>81</xdr:row>
      <xdr:rowOff>48839</xdr:rowOff>
    </xdr:to>
    <xdr:sp macro="" textlink="">
      <xdr:nvSpPr>
        <xdr:cNvPr id="217" name="楕円 216"/>
        <xdr:cNvSpPr/>
      </xdr:nvSpPr>
      <xdr:spPr>
        <a:xfrm>
          <a:off x="4902200" y="138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39966</xdr:rowOff>
    </xdr:from>
    <xdr:ext cx="762000" cy="259045"/>
    <xdr:sp macro="" textlink="">
      <xdr:nvSpPr>
        <xdr:cNvPr id="218" name="人件費・物件費等の状況該当値テキスト"/>
        <xdr:cNvSpPr txBox="1"/>
      </xdr:nvSpPr>
      <xdr:spPr>
        <a:xfrm>
          <a:off x="5041900" y="1375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90125</xdr:rowOff>
    </xdr:from>
    <xdr:to>
      <xdr:col>19</xdr:col>
      <xdr:colOff>184150</xdr:colOff>
      <xdr:row>81</xdr:row>
      <xdr:rowOff>20275</xdr:rowOff>
    </xdr:to>
    <xdr:sp macro="" textlink="">
      <xdr:nvSpPr>
        <xdr:cNvPr id="219" name="楕円 218"/>
        <xdr:cNvSpPr/>
      </xdr:nvSpPr>
      <xdr:spPr>
        <a:xfrm>
          <a:off x="4064000" y="138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30452</xdr:rowOff>
    </xdr:from>
    <xdr:ext cx="736600" cy="259045"/>
    <xdr:sp macro="" textlink="">
      <xdr:nvSpPr>
        <xdr:cNvPr id="220" name="テキスト ボックス 219"/>
        <xdr:cNvSpPr txBox="1"/>
      </xdr:nvSpPr>
      <xdr:spPr>
        <a:xfrm>
          <a:off x="3733800" y="1357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99106</xdr:rowOff>
    </xdr:from>
    <xdr:to>
      <xdr:col>15</xdr:col>
      <xdr:colOff>133350</xdr:colOff>
      <xdr:row>81</xdr:row>
      <xdr:rowOff>29256</xdr:rowOff>
    </xdr:to>
    <xdr:sp macro="" textlink="">
      <xdr:nvSpPr>
        <xdr:cNvPr id="221" name="楕円 220"/>
        <xdr:cNvSpPr/>
      </xdr:nvSpPr>
      <xdr:spPr>
        <a:xfrm>
          <a:off x="3175000" y="13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39433</xdr:rowOff>
    </xdr:from>
    <xdr:ext cx="762000" cy="259045"/>
    <xdr:sp macro="" textlink="">
      <xdr:nvSpPr>
        <xdr:cNvPr id="222" name="テキスト ボックス 221"/>
        <xdr:cNvSpPr txBox="1"/>
      </xdr:nvSpPr>
      <xdr:spPr>
        <a:xfrm>
          <a:off x="2844800" y="135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40914</xdr:rowOff>
    </xdr:from>
    <xdr:to>
      <xdr:col>11</xdr:col>
      <xdr:colOff>82550</xdr:colOff>
      <xdr:row>80</xdr:row>
      <xdr:rowOff>142514</xdr:rowOff>
    </xdr:to>
    <xdr:sp macro="" textlink="">
      <xdr:nvSpPr>
        <xdr:cNvPr id="223" name="楕円 222"/>
        <xdr:cNvSpPr/>
      </xdr:nvSpPr>
      <xdr:spPr>
        <a:xfrm>
          <a:off x="2286000" y="13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152691</xdr:rowOff>
    </xdr:from>
    <xdr:ext cx="762000" cy="259045"/>
    <xdr:sp macro="" textlink="">
      <xdr:nvSpPr>
        <xdr:cNvPr id="224" name="テキスト ボックス 223"/>
        <xdr:cNvSpPr txBox="1"/>
      </xdr:nvSpPr>
      <xdr:spPr>
        <a:xfrm>
          <a:off x="1955800" y="1352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10923</xdr:rowOff>
    </xdr:from>
    <xdr:to>
      <xdr:col>7</xdr:col>
      <xdr:colOff>31750</xdr:colOff>
      <xdr:row>80</xdr:row>
      <xdr:rowOff>112523</xdr:rowOff>
    </xdr:to>
    <xdr:sp macro="" textlink="">
      <xdr:nvSpPr>
        <xdr:cNvPr id="225" name="楕円 224"/>
        <xdr:cNvSpPr/>
      </xdr:nvSpPr>
      <xdr:spPr>
        <a:xfrm>
          <a:off x="1397000" y="137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122700</xdr:rowOff>
    </xdr:from>
    <xdr:ext cx="762000" cy="259045"/>
    <xdr:sp macro="" textlink="">
      <xdr:nvSpPr>
        <xdr:cNvPr id="226" name="テキスト ボックス 225"/>
        <xdr:cNvSpPr txBox="1"/>
      </xdr:nvSpPr>
      <xdr:spPr>
        <a:xfrm>
          <a:off x="1066800" y="1349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全国市平均を下回っているものの、人事評価の適切な給与反映や、比較的ラスパイレス指数の高い職員採用等の影響により、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ポイント上昇し、全国町村平均を上回った。</a:t>
          </a:r>
        </a:p>
        <a:p>
          <a:r>
            <a:rPr kumimoji="1" lang="ja-JP" altLang="en-US" sz="1300">
              <a:latin typeface="ＭＳ Ｐゴシック" panose="020B0600070205080204" pitchFamily="50" charset="-128"/>
              <a:ea typeface="ＭＳ Ｐゴシック" panose="020B0600070205080204" pitchFamily="50" charset="-128"/>
            </a:rPr>
            <a:t>　今後も引き続き、給与制度の適正化に努めていく。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86</xdr:row>
      <xdr:rowOff>61384</xdr:rowOff>
    </xdr:to>
    <xdr:cxnSp macro="">
      <xdr:nvCxnSpPr>
        <xdr:cNvPr id="260" name="直線コネクタ 259"/>
        <xdr:cNvCxnSpPr/>
      </xdr:nvCxnSpPr>
      <xdr:spPr>
        <a:xfrm>
          <a:off x="16179800" y="14631811"/>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63" name="直線コネクタ 262"/>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18345</xdr:rowOff>
    </xdr:to>
    <xdr:cxnSp macro="">
      <xdr:nvCxnSpPr>
        <xdr:cNvPr id="266" name="直線コネクタ 265"/>
        <xdr:cNvCxnSpPr/>
      </xdr:nvCxnSpPr>
      <xdr:spPr>
        <a:xfrm>
          <a:off x="14401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85</xdr:row>
      <xdr:rowOff>4939</xdr:rowOff>
    </xdr:to>
    <xdr:cxnSp macro="">
      <xdr:nvCxnSpPr>
        <xdr:cNvPr id="269" name="直線コネクタ 268"/>
        <xdr:cNvCxnSpPr/>
      </xdr:nvCxnSpPr>
      <xdr:spPr>
        <a:xfrm>
          <a:off x="13512800" y="144173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3" name="楕円 282"/>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4" name="テキスト ボックス 283"/>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5" name="楕円 284"/>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6" name="テキスト ボックス 285"/>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7" name="楕円 286"/>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8" name="テキスト ボックス 287"/>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年の職員数</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人を令和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年までの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人とする計画の中、現在は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新規職員の採用は退職者の状況などを考慮しながら計画的に実施する。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32995</xdr:rowOff>
    </xdr:from>
    <xdr:to>
      <xdr:col>81</xdr:col>
      <xdr:colOff>44450</xdr:colOff>
      <xdr:row>61</xdr:row>
      <xdr:rowOff>52781</xdr:rowOff>
    </xdr:to>
    <xdr:cxnSp macro="">
      <xdr:nvCxnSpPr>
        <xdr:cNvPr id="320" name="直線コネクタ 319"/>
        <xdr:cNvCxnSpPr/>
      </xdr:nvCxnSpPr>
      <xdr:spPr>
        <a:xfrm>
          <a:off x="16179800" y="10491445"/>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29134</xdr:rowOff>
    </xdr:from>
    <xdr:to>
      <xdr:col>77</xdr:col>
      <xdr:colOff>44450</xdr:colOff>
      <xdr:row>61</xdr:row>
      <xdr:rowOff>32995</xdr:rowOff>
    </xdr:to>
    <xdr:cxnSp macro="">
      <xdr:nvCxnSpPr>
        <xdr:cNvPr id="323" name="直線コネクタ 322"/>
        <xdr:cNvCxnSpPr/>
      </xdr:nvCxnSpPr>
      <xdr:spPr>
        <a:xfrm>
          <a:off x="15290800" y="1048758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29134</xdr:rowOff>
    </xdr:from>
    <xdr:to>
      <xdr:col>72</xdr:col>
      <xdr:colOff>203200</xdr:colOff>
      <xdr:row>61</xdr:row>
      <xdr:rowOff>38303</xdr:rowOff>
    </xdr:to>
    <xdr:cxnSp macro="">
      <xdr:nvCxnSpPr>
        <xdr:cNvPr id="326" name="直線コネクタ 325"/>
        <xdr:cNvCxnSpPr/>
      </xdr:nvCxnSpPr>
      <xdr:spPr>
        <a:xfrm flipV="1">
          <a:off x="14401800" y="104875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27204</xdr:rowOff>
    </xdr:from>
    <xdr:to>
      <xdr:col>68</xdr:col>
      <xdr:colOff>152400</xdr:colOff>
      <xdr:row>61</xdr:row>
      <xdr:rowOff>38303</xdr:rowOff>
    </xdr:to>
    <xdr:cxnSp macro="">
      <xdr:nvCxnSpPr>
        <xdr:cNvPr id="329" name="直線コネクタ 328"/>
        <xdr:cNvCxnSpPr/>
      </xdr:nvCxnSpPr>
      <xdr:spPr>
        <a:xfrm>
          <a:off x="13512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1981</xdr:rowOff>
    </xdr:from>
    <xdr:to>
      <xdr:col>81</xdr:col>
      <xdr:colOff>95250</xdr:colOff>
      <xdr:row>61</xdr:row>
      <xdr:rowOff>103581</xdr:rowOff>
    </xdr:to>
    <xdr:sp macro="" textlink="">
      <xdr:nvSpPr>
        <xdr:cNvPr id="339" name="楕円 338"/>
        <xdr:cNvSpPr/>
      </xdr:nvSpPr>
      <xdr:spPr>
        <a:xfrm>
          <a:off x="169672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18508</xdr:rowOff>
    </xdr:from>
    <xdr:ext cx="762000" cy="259045"/>
    <xdr:sp macro="" textlink="">
      <xdr:nvSpPr>
        <xdr:cNvPr id="340" name="定員管理の状況該当値テキスト"/>
        <xdr:cNvSpPr txBox="1"/>
      </xdr:nvSpPr>
      <xdr:spPr>
        <a:xfrm>
          <a:off x="17106900" y="1030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153645</xdr:rowOff>
    </xdr:from>
    <xdr:to>
      <xdr:col>77</xdr:col>
      <xdr:colOff>95250</xdr:colOff>
      <xdr:row>61</xdr:row>
      <xdr:rowOff>83795</xdr:rowOff>
    </xdr:to>
    <xdr:sp macro="" textlink="">
      <xdr:nvSpPr>
        <xdr:cNvPr id="341" name="楕円 340"/>
        <xdr:cNvSpPr/>
      </xdr:nvSpPr>
      <xdr:spPr>
        <a:xfrm>
          <a:off x="16129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93972</xdr:rowOff>
    </xdr:from>
    <xdr:ext cx="736600" cy="259045"/>
    <xdr:sp macro="" textlink="">
      <xdr:nvSpPr>
        <xdr:cNvPr id="342" name="テキスト ボックス 341"/>
        <xdr:cNvSpPr txBox="1"/>
      </xdr:nvSpPr>
      <xdr:spPr>
        <a:xfrm>
          <a:off x="15798800" y="102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149784</xdr:rowOff>
    </xdr:from>
    <xdr:to>
      <xdr:col>73</xdr:col>
      <xdr:colOff>44450</xdr:colOff>
      <xdr:row>61</xdr:row>
      <xdr:rowOff>79934</xdr:rowOff>
    </xdr:to>
    <xdr:sp macro="" textlink="">
      <xdr:nvSpPr>
        <xdr:cNvPr id="343" name="楕円 342"/>
        <xdr:cNvSpPr/>
      </xdr:nvSpPr>
      <xdr:spPr>
        <a:xfrm>
          <a:off x="15240000" y="10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90111</xdr:rowOff>
    </xdr:from>
    <xdr:ext cx="762000" cy="259045"/>
    <xdr:sp macro="" textlink="">
      <xdr:nvSpPr>
        <xdr:cNvPr id="344" name="テキスト ボックス 343"/>
        <xdr:cNvSpPr txBox="1"/>
      </xdr:nvSpPr>
      <xdr:spPr>
        <a:xfrm>
          <a:off x="14909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158953</xdr:rowOff>
    </xdr:from>
    <xdr:to>
      <xdr:col>68</xdr:col>
      <xdr:colOff>203200</xdr:colOff>
      <xdr:row>61</xdr:row>
      <xdr:rowOff>89103</xdr:rowOff>
    </xdr:to>
    <xdr:sp macro="" textlink="">
      <xdr:nvSpPr>
        <xdr:cNvPr id="345" name="楕円 344"/>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99280</xdr:rowOff>
    </xdr:from>
    <xdr:ext cx="762000" cy="259045"/>
    <xdr:sp macro="" textlink="">
      <xdr:nvSpPr>
        <xdr:cNvPr id="346" name="テキスト ボックス 345"/>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147854</xdr:rowOff>
    </xdr:from>
    <xdr:to>
      <xdr:col>64</xdr:col>
      <xdr:colOff>152400</xdr:colOff>
      <xdr:row>61</xdr:row>
      <xdr:rowOff>78004</xdr:rowOff>
    </xdr:to>
    <xdr:sp macro="" textlink="">
      <xdr:nvSpPr>
        <xdr:cNvPr id="347" name="楕円 346"/>
        <xdr:cNvSpPr/>
      </xdr:nvSpPr>
      <xdr:spPr>
        <a:xfrm>
          <a:off x="13462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88181</xdr:rowOff>
    </xdr:from>
    <xdr:ext cx="762000" cy="259045"/>
    <xdr:sp macro="" textlink="">
      <xdr:nvSpPr>
        <xdr:cNvPr id="348" name="テキスト ボックス 347"/>
        <xdr:cNvSpPr txBox="1"/>
      </xdr:nvSpPr>
      <xdr:spPr>
        <a:xfrm>
          <a:off x="13131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年度に借り入れた臨時財政対策債（償還額</a:t>
          </a:r>
          <a:r>
            <a:rPr kumimoji="1" lang="en-US" altLang="ja-JP" sz="1100">
              <a:latin typeface="ＭＳ Ｐゴシック" panose="020B0600070205080204" pitchFamily="50" charset="-128"/>
              <a:ea typeface="ＭＳ Ｐゴシック" panose="020B0600070205080204" pitchFamily="50" charset="-128"/>
            </a:rPr>
            <a:t>6,798</a:t>
          </a:r>
          <a:r>
            <a:rPr kumimoji="1" lang="ja-JP" altLang="en-US" sz="1100">
              <a:latin typeface="ＭＳ Ｐゴシック" panose="020B0600070205080204" pitchFamily="50" charset="-128"/>
              <a:ea typeface="ＭＳ Ｐゴシック" panose="020B0600070205080204" pitchFamily="50" charset="-128"/>
            </a:rPr>
            <a:t>千円）、平成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年度と令和元年度に借り入れた公共事業等債（償還額各々</a:t>
          </a:r>
          <a:r>
            <a:rPr kumimoji="1" lang="en-US" altLang="ja-JP" sz="1100">
              <a:latin typeface="ＭＳ Ｐゴシック" panose="020B0600070205080204" pitchFamily="50" charset="-128"/>
              <a:ea typeface="ＭＳ Ｐゴシック" panose="020B0600070205080204" pitchFamily="50" charset="-128"/>
            </a:rPr>
            <a:t>6,084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6,935</a:t>
          </a:r>
          <a:r>
            <a:rPr kumimoji="1" lang="ja-JP" altLang="en-US" sz="1100">
              <a:latin typeface="ＭＳ Ｐゴシック" panose="020B0600070205080204" pitchFamily="50" charset="-128"/>
              <a:ea typeface="ＭＳ Ｐゴシック" panose="020B0600070205080204" pitchFamily="50" charset="-128"/>
            </a:rPr>
            <a:t>千円）、令和２年度に借り入れた緊急防災・減災事業債（償還額</a:t>
          </a:r>
          <a:r>
            <a:rPr kumimoji="1" lang="en-US" altLang="ja-JP" sz="1100">
              <a:latin typeface="ＭＳ Ｐゴシック" panose="020B0600070205080204" pitchFamily="50" charset="-128"/>
              <a:ea typeface="ＭＳ Ｐゴシック" panose="020B0600070205080204" pitchFamily="50" charset="-128"/>
            </a:rPr>
            <a:t>16,867</a:t>
          </a:r>
          <a:r>
            <a:rPr kumimoji="1" lang="ja-JP" altLang="en-US" sz="1100">
              <a:latin typeface="ＭＳ Ｐゴシック" panose="020B0600070205080204" pitchFamily="50" charset="-128"/>
              <a:ea typeface="ＭＳ Ｐゴシック" panose="020B0600070205080204" pitchFamily="50" charset="-128"/>
            </a:rPr>
            <a:t>千円）、防災対策事業債（償還額</a:t>
          </a:r>
          <a:r>
            <a:rPr kumimoji="1" lang="en-US" altLang="ja-JP" sz="1100">
              <a:latin typeface="ＭＳ Ｐゴシック" panose="020B0600070205080204" pitchFamily="50" charset="-128"/>
              <a:ea typeface="ＭＳ Ｐゴシック" panose="020B0600070205080204" pitchFamily="50" charset="-128"/>
            </a:rPr>
            <a:t>1,996</a:t>
          </a:r>
          <a:r>
            <a:rPr kumimoji="1" lang="ja-JP" altLang="en-US" sz="1100">
              <a:latin typeface="ＭＳ Ｐゴシック" panose="020B0600070205080204" pitchFamily="50" charset="-128"/>
              <a:ea typeface="ＭＳ Ｐゴシック" panose="020B0600070205080204" pitchFamily="50" charset="-128"/>
            </a:rPr>
            <a:t>千円）、災害復旧事業債（償還額</a:t>
          </a:r>
          <a:r>
            <a:rPr kumimoji="1" lang="en-US" altLang="ja-JP" sz="1100">
              <a:latin typeface="ＭＳ Ｐゴシック" panose="020B0600070205080204" pitchFamily="50" charset="-128"/>
              <a:ea typeface="ＭＳ Ｐゴシック" panose="020B0600070205080204" pitchFamily="50" charset="-128"/>
            </a:rPr>
            <a:t>1,375</a:t>
          </a:r>
          <a:r>
            <a:rPr kumimoji="1" lang="ja-JP" altLang="en-US" sz="1100">
              <a:latin typeface="ＭＳ Ｐゴシック" panose="020B0600070205080204" pitchFamily="50" charset="-128"/>
              <a:ea typeface="ＭＳ Ｐゴシック" panose="020B0600070205080204" pitchFamily="50" charset="-128"/>
            </a:rPr>
            <a:t>千円）、令和２年度と令和３年度に借り入れた学校教育施設等整備事業債（償還額各々</a:t>
          </a:r>
          <a:r>
            <a:rPr kumimoji="1" lang="en-US" altLang="ja-JP" sz="1100">
              <a:latin typeface="ＭＳ Ｐゴシック" panose="020B0600070205080204" pitchFamily="50" charset="-128"/>
              <a:ea typeface="ＭＳ Ｐゴシック" panose="020B0600070205080204" pitchFamily="50" charset="-128"/>
            </a:rPr>
            <a:t>3,175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1,375</a:t>
          </a:r>
          <a:r>
            <a:rPr kumimoji="1" lang="ja-JP" altLang="en-US" sz="1100">
              <a:latin typeface="ＭＳ Ｐゴシック" panose="020B0600070205080204" pitchFamily="50" charset="-128"/>
              <a:ea typeface="ＭＳ Ｐゴシック" panose="020B0600070205080204" pitchFamily="50" charset="-128"/>
            </a:rPr>
            <a:t>千円）、令和３年度に借り入れた防災・減災・国土強靭化緊急対策事業債（償還額</a:t>
          </a:r>
          <a:r>
            <a:rPr kumimoji="1" lang="en-US" altLang="ja-JP" sz="1100">
              <a:latin typeface="ＭＳ Ｐゴシック" panose="020B0600070205080204" pitchFamily="50" charset="-128"/>
              <a:ea typeface="ＭＳ Ｐゴシック" panose="020B0600070205080204" pitchFamily="50" charset="-128"/>
            </a:rPr>
            <a:t>17,675</a:t>
          </a:r>
          <a:r>
            <a:rPr kumimoji="1" lang="ja-JP" altLang="en-US" sz="1100">
              <a:latin typeface="ＭＳ Ｐゴシック" panose="020B0600070205080204" pitchFamily="50" charset="-128"/>
              <a:ea typeface="ＭＳ Ｐゴシック" panose="020B0600070205080204" pitchFamily="50" charset="-128"/>
            </a:rPr>
            <a:t>千円）、災害復旧事業債（償還額</a:t>
          </a:r>
          <a:r>
            <a:rPr kumimoji="1" lang="en-US" altLang="ja-JP" sz="1100">
              <a:latin typeface="ＭＳ Ｐゴシック" panose="020B0600070205080204" pitchFamily="50" charset="-128"/>
              <a:ea typeface="ＭＳ Ｐゴシック" panose="020B0600070205080204" pitchFamily="50" charset="-128"/>
            </a:rPr>
            <a:t>475</a:t>
          </a:r>
          <a:r>
            <a:rPr kumimoji="1" lang="ja-JP" altLang="en-US" sz="1100">
              <a:latin typeface="ＭＳ Ｐゴシック" panose="020B0600070205080204" pitchFamily="50" charset="-128"/>
              <a:ea typeface="ＭＳ Ｐゴシック" panose="020B0600070205080204" pitchFamily="50" charset="-128"/>
            </a:rPr>
            <a:t>千円）の償還が始まり、元利償還金の額が</a:t>
          </a:r>
          <a:r>
            <a:rPr kumimoji="1" lang="en-US" altLang="ja-JP" sz="1100">
              <a:latin typeface="ＭＳ Ｐゴシック" panose="020B0600070205080204" pitchFamily="50" charset="-128"/>
              <a:ea typeface="ＭＳ Ｐゴシック" panose="020B0600070205080204" pitchFamily="50" charset="-128"/>
            </a:rPr>
            <a:t>230,865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％）増加した。これらにより、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1" name="直線コネクタ 380"/>
        <xdr:cNvCxnSpPr/>
      </xdr:nvCxnSpPr>
      <xdr:spPr>
        <a:xfrm>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4" name="直線コネクタ 383"/>
        <xdr:cNvCxnSpPr/>
      </xdr:nvCxnSpPr>
      <xdr:spPr>
        <a:xfrm>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54610</xdr:rowOff>
    </xdr:to>
    <xdr:cxnSp macro="">
      <xdr:nvCxnSpPr>
        <xdr:cNvPr id="387" name="直線コネクタ 386"/>
        <xdr:cNvCxnSpPr/>
      </xdr:nvCxnSpPr>
      <xdr:spPr>
        <a:xfrm>
          <a:off x="14401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22437</xdr:rowOff>
    </xdr:to>
    <xdr:cxnSp macro="">
      <xdr:nvCxnSpPr>
        <xdr:cNvPr id="390" name="直線コネクタ 389"/>
        <xdr:cNvCxnSpPr/>
      </xdr:nvCxnSpPr>
      <xdr:spPr>
        <a:xfrm>
          <a:off x="13512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0" name="楕円 399"/>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1"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5" name="テキスト ボックス 404"/>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埼玉西部環境保全組合で、令和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年度のごみ処理施設に係る地方債残高が</a:t>
          </a:r>
          <a:r>
            <a:rPr kumimoji="1" lang="en-US" altLang="ja-JP" sz="1100">
              <a:latin typeface="ＭＳ Ｐゴシック" panose="020B0600070205080204" pitchFamily="50" charset="-128"/>
              <a:ea typeface="ＭＳ Ｐゴシック" panose="020B0600070205080204" pitchFamily="50" charset="-128"/>
            </a:rPr>
            <a:t>8,152,715</a:t>
          </a:r>
          <a:r>
            <a:rPr kumimoji="1" lang="ja-JP" altLang="en-US" sz="1100">
              <a:latin typeface="ＭＳ Ｐゴシック" panose="020B0600070205080204" pitchFamily="50" charset="-128"/>
              <a:ea typeface="ＭＳ Ｐゴシック" panose="020B0600070205080204" pitchFamily="50" charset="-128"/>
            </a:rPr>
            <a:t>千円となり、町負担見込額も</a:t>
          </a:r>
          <a:r>
            <a:rPr kumimoji="1" lang="en-US" altLang="ja-JP" sz="1100">
              <a:latin typeface="ＭＳ Ｐゴシック" panose="020B0600070205080204" pitchFamily="50" charset="-128"/>
              <a:ea typeface="ＭＳ Ｐゴシック" panose="020B0600070205080204" pitchFamily="50" charset="-128"/>
            </a:rPr>
            <a:t>3,519,953</a:t>
          </a:r>
          <a:r>
            <a:rPr kumimoji="1" lang="ja-JP" altLang="en-US" sz="1100">
              <a:latin typeface="ＭＳ Ｐゴシック" panose="020B0600070205080204" pitchFamily="50" charset="-128"/>
              <a:ea typeface="ＭＳ Ｐゴシック" panose="020B0600070205080204" pitchFamily="50" charset="-128"/>
            </a:rPr>
            <a:t>千円増加したことなどにより、全体での町負担額が</a:t>
          </a:r>
          <a:r>
            <a:rPr kumimoji="1" lang="en-US" altLang="ja-JP" sz="1100">
              <a:latin typeface="ＭＳ Ｐゴシック" panose="020B0600070205080204" pitchFamily="50" charset="-128"/>
              <a:ea typeface="ＭＳ Ｐゴシック" panose="020B0600070205080204" pitchFamily="50" charset="-128"/>
            </a:rPr>
            <a:t>296,894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％）増加した。しかし、平成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年度に借り入れた減税補てん債及び臨時財政対策債の償還終了等に伴い、地方債現在高が</a:t>
          </a:r>
          <a:r>
            <a:rPr kumimoji="1" lang="en-US" altLang="ja-JP" sz="1100">
              <a:latin typeface="ＭＳ Ｐゴシック" panose="020B0600070205080204" pitchFamily="50" charset="-128"/>
              <a:ea typeface="ＭＳ Ｐゴシック" panose="020B0600070205080204" pitchFamily="50" charset="-128"/>
            </a:rPr>
            <a:t>294,906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％）減少し、前年度決算剰余金のうち、財政調整基金に</a:t>
          </a:r>
          <a:r>
            <a:rPr kumimoji="1" lang="en-US" altLang="ja-JP" sz="1100">
              <a:latin typeface="ＭＳ Ｐゴシック" panose="020B0600070205080204" pitchFamily="50" charset="-128"/>
              <a:ea typeface="ＭＳ Ｐゴシック" panose="020B0600070205080204" pitchFamily="50" charset="-128"/>
            </a:rPr>
            <a:t>193,428</a:t>
          </a:r>
          <a:r>
            <a:rPr kumimoji="1" lang="ja-JP" altLang="en-US" sz="1100">
              <a:latin typeface="ＭＳ Ｐゴシック" panose="020B0600070205080204" pitchFamily="50" charset="-128"/>
              <a:ea typeface="ＭＳ Ｐゴシック" panose="020B0600070205080204" pitchFamily="50" charset="-128"/>
            </a:rPr>
            <a:t>千円、公共施設整備基金に</a:t>
          </a:r>
          <a:r>
            <a:rPr kumimoji="1" lang="en-US" altLang="ja-JP" sz="1100">
              <a:latin typeface="ＭＳ Ｐゴシック" panose="020B0600070205080204" pitchFamily="50" charset="-128"/>
              <a:ea typeface="ＭＳ Ｐゴシック" panose="020B0600070205080204" pitchFamily="50" charset="-128"/>
            </a:rPr>
            <a:t>50,000</a:t>
          </a:r>
          <a:r>
            <a:rPr kumimoji="1" lang="ja-JP" altLang="en-US" sz="1100">
              <a:latin typeface="ＭＳ Ｐゴシック" panose="020B0600070205080204" pitchFamily="50" charset="-128"/>
              <a:ea typeface="ＭＳ Ｐゴシック" panose="020B0600070205080204" pitchFamily="50" charset="-128"/>
            </a:rPr>
            <a:t>千円、魅力あるまちづくり基金に</a:t>
          </a:r>
          <a:r>
            <a:rPr kumimoji="1" lang="en-US" altLang="ja-JP" sz="1100">
              <a:latin typeface="ＭＳ Ｐゴシック" panose="020B0600070205080204" pitchFamily="50" charset="-128"/>
              <a:ea typeface="ＭＳ Ｐゴシック" panose="020B0600070205080204" pitchFamily="50" charset="-128"/>
            </a:rPr>
            <a:t>8,463</a:t>
          </a:r>
          <a:r>
            <a:rPr kumimoji="1" lang="ja-JP" altLang="en-US" sz="1100">
              <a:latin typeface="ＭＳ Ｐゴシック" panose="020B0600070205080204" pitchFamily="50" charset="-128"/>
              <a:ea typeface="ＭＳ Ｐゴシック" panose="020B0600070205080204" pitchFamily="50" charset="-128"/>
            </a:rPr>
            <a:t>千円、教育及び子育て環境整備基金に</a:t>
          </a:r>
          <a:r>
            <a:rPr kumimoji="1" lang="en-US" altLang="ja-JP" sz="1100">
              <a:latin typeface="ＭＳ Ｐゴシック" panose="020B0600070205080204" pitchFamily="50" charset="-128"/>
              <a:ea typeface="ＭＳ Ｐゴシック" panose="020B0600070205080204" pitchFamily="50" charset="-128"/>
            </a:rPr>
            <a:t>10,000</a:t>
          </a:r>
          <a:r>
            <a:rPr kumimoji="1" lang="ja-JP" altLang="en-US" sz="1100">
              <a:latin typeface="ＭＳ Ｐゴシック" panose="020B0600070205080204" pitchFamily="50" charset="-128"/>
              <a:ea typeface="ＭＳ Ｐゴシック" panose="020B0600070205080204" pitchFamily="50" charset="-128"/>
            </a:rPr>
            <a:t>千円等積み立てたことにより、充当可能基金額が</a:t>
          </a:r>
          <a:r>
            <a:rPr kumimoji="1" lang="en-US" altLang="ja-JP" sz="1100">
              <a:latin typeface="ＭＳ Ｐゴシック" panose="020B0600070205080204" pitchFamily="50" charset="-128"/>
              <a:ea typeface="ＭＳ Ｐゴシック" panose="020B0600070205080204" pitchFamily="50" charset="-128"/>
            </a:rPr>
            <a:t>275,392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％）増加した。これらにより、</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113090</xdr:rowOff>
    </xdr:from>
    <xdr:to>
      <xdr:col>81</xdr:col>
      <xdr:colOff>44450</xdr:colOff>
      <xdr:row>14</xdr:row>
      <xdr:rowOff>15179</xdr:rowOff>
    </xdr:to>
    <xdr:cxnSp macro="">
      <xdr:nvCxnSpPr>
        <xdr:cNvPr id="445" name="直線コネクタ 444"/>
        <xdr:cNvCxnSpPr/>
      </xdr:nvCxnSpPr>
      <xdr:spPr>
        <a:xfrm flipV="1">
          <a:off x="16179800" y="2341940"/>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15179</xdr:rowOff>
    </xdr:from>
    <xdr:to>
      <xdr:col>77</xdr:col>
      <xdr:colOff>44450</xdr:colOff>
      <xdr:row>14</xdr:row>
      <xdr:rowOff>147320</xdr:rowOff>
    </xdr:to>
    <xdr:cxnSp macro="">
      <xdr:nvCxnSpPr>
        <xdr:cNvPr id="448" name="直線コネクタ 447"/>
        <xdr:cNvCxnSpPr/>
      </xdr:nvCxnSpPr>
      <xdr:spPr>
        <a:xfrm flipV="1">
          <a:off x="15290800" y="2415479"/>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16329</xdr:rowOff>
    </xdr:from>
    <xdr:to>
      <xdr:col>72</xdr:col>
      <xdr:colOff>203200</xdr:colOff>
      <xdr:row>14</xdr:row>
      <xdr:rowOff>147320</xdr:rowOff>
    </xdr:to>
    <xdr:cxnSp macro="">
      <xdr:nvCxnSpPr>
        <xdr:cNvPr id="451" name="直線コネクタ 450"/>
        <xdr:cNvCxnSpPr/>
      </xdr:nvCxnSpPr>
      <xdr:spPr>
        <a:xfrm>
          <a:off x="14401800" y="241662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168245</xdr:rowOff>
    </xdr:from>
    <xdr:to>
      <xdr:col>68</xdr:col>
      <xdr:colOff>152400</xdr:colOff>
      <xdr:row>14</xdr:row>
      <xdr:rowOff>16329</xdr:rowOff>
    </xdr:to>
    <xdr:cxnSp macro="">
      <xdr:nvCxnSpPr>
        <xdr:cNvPr id="454" name="直線コネクタ 453"/>
        <xdr:cNvCxnSpPr/>
      </xdr:nvCxnSpPr>
      <xdr:spPr>
        <a:xfrm>
          <a:off x="13512800" y="23970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64" name="楕円 463"/>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34367</xdr:rowOff>
    </xdr:from>
    <xdr:ext cx="762000" cy="259045"/>
    <xdr:sp macro="" textlink="">
      <xdr:nvSpPr>
        <xdr:cNvPr id="465" name="将来負担の状況該当値テキスト"/>
        <xdr:cNvSpPr txBox="1"/>
      </xdr:nvSpPr>
      <xdr:spPr>
        <a:xfrm>
          <a:off x="17106900" y="22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135829</xdr:rowOff>
    </xdr:from>
    <xdr:to>
      <xdr:col>77</xdr:col>
      <xdr:colOff>95250</xdr:colOff>
      <xdr:row>14</xdr:row>
      <xdr:rowOff>65979</xdr:rowOff>
    </xdr:to>
    <xdr:sp macro="" textlink="">
      <xdr:nvSpPr>
        <xdr:cNvPr id="466" name="楕円 465"/>
        <xdr:cNvSpPr/>
      </xdr:nvSpPr>
      <xdr:spPr>
        <a:xfrm>
          <a:off x="16129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50756</xdr:rowOff>
    </xdr:from>
    <xdr:ext cx="736600" cy="259045"/>
    <xdr:sp macro="" textlink="">
      <xdr:nvSpPr>
        <xdr:cNvPr id="467" name="テキスト ボックス 466"/>
        <xdr:cNvSpPr txBox="1"/>
      </xdr:nvSpPr>
      <xdr:spPr>
        <a:xfrm>
          <a:off x="15798800" y="245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96520</xdr:rowOff>
    </xdr:from>
    <xdr:to>
      <xdr:col>73</xdr:col>
      <xdr:colOff>44450</xdr:colOff>
      <xdr:row>15</xdr:row>
      <xdr:rowOff>26670</xdr:rowOff>
    </xdr:to>
    <xdr:sp macro="" textlink="">
      <xdr:nvSpPr>
        <xdr:cNvPr id="468" name="楕円 467"/>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11447</xdr:rowOff>
    </xdr:from>
    <xdr:ext cx="762000" cy="259045"/>
    <xdr:sp macro="" textlink="">
      <xdr:nvSpPr>
        <xdr:cNvPr id="469" name="テキスト ボックス 468"/>
        <xdr:cNvSpPr txBox="1"/>
      </xdr:nvSpPr>
      <xdr:spPr>
        <a:xfrm>
          <a:off x="14909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136979</xdr:rowOff>
    </xdr:from>
    <xdr:to>
      <xdr:col>68</xdr:col>
      <xdr:colOff>203200</xdr:colOff>
      <xdr:row>14</xdr:row>
      <xdr:rowOff>67129</xdr:rowOff>
    </xdr:to>
    <xdr:sp macro="" textlink="">
      <xdr:nvSpPr>
        <xdr:cNvPr id="470" name="楕円 469"/>
        <xdr:cNvSpPr/>
      </xdr:nvSpPr>
      <xdr:spPr>
        <a:xfrm>
          <a:off x="14351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51906</xdr:rowOff>
    </xdr:from>
    <xdr:ext cx="762000" cy="259045"/>
    <xdr:sp macro="" textlink="">
      <xdr:nvSpPr>
        <xdr:cNvPr id="471" name="テキスト ボックス 470"/>
        <xdr:cNvSpPr txBox="1"/>
      </xdr:nvSpPr>
      <xdr:spPr>
        <a:xfrm>
          <a:off x="14020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117445</xdr:rowOff>
    </xdr:from>
    <xdr:to>
      <xdr:col>64</xdr:col>
      <xdr:colOff>152400</xdr:colOff>
      <xdr:row>14</xdr:row>
      <xdr:rowOff>47595</xdr:rowOff>
    </xdr:to>
    <xdr:sp macro="" textlink="">
      <xdr:nvSpPr>
        <xdr:cNvPr id="472" name="楕円 471"/>
        <xdr:cNvSpPr/>
      </xdr:nvSpPr>
      <xdr:spPr>
        <a:xfrm>
          <a:off x="13462000" y="23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32372</xdr:rowOff>
    </xdr:from>
    <xdr:ext cx="762000" cy="259045"/>
    <xdr:sp macro="" textlink="">
      <xdr:nvSpPr>
        <xdr:cNvPr id="473" name="テキスト ボックス 472"/>
        <xdr:cNvSpPr txBox="1"/>
      </xdr:nvSpPr>
      <xdr:spPr>
        <a:xfrm>
          <a:off x="13131800" y="24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11,074
10,907
40.39
5,220,309
4,686,641
503,538
3,288,990
3,198,857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年度は、常勤職員の新規採用や会計年度任用職員の給与費の増加等により、前年度と比較し、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　　</a:t>
          </a:r>
        </a:p>
        <a:p>
          <a:r>
            <a:rPr kumimoji="1" lang="ja-JP" altLang="en-US" sz="1300">
              <a:latin typeface="ＭＳ Ｐゴシック" panose="020B0600070205080204" pitchFamily="50" charset="-128"/>
              <a:ea typeface="ＭＳ Ｐゴシック" panose="020B0600070205080204" pitchFamily="50" charset="-128"/>
            </a:rPr>
            <a:t>　今後も全庁的な取り組みにおいて業務改善や事務の効率化を図るとともに、職員の採用等については、定員管理適正化計画に沿ってバランスを図り、人件費の抑制に努める。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27940</xdr:rowOff>
    </xdr:to>
    <xdr:cxnSp macro="">
      <xdr:nvCxnSpPr>
        <xdr:cNvPr id="66" name="直線コネクタ 65"/>
        <xdr:cNvCxnSpPr/>
      </xdr:nvCxnSpPr>
      <xdr:spPr>
        <a:xfrm>
          <a:off x="3987800" y="6165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92710</xdr:rowOff>
    </xdr:to>
    <xdr:cxnSp macro="">
      <xdr:nvCxnSpPr>
        <xdr:cNvPr id="69" name="直線コネクタ 68"/>
        <xdr:cNvCxnSpPr/>
      </xdr:nvCxnSpPr>
      <xdr:spPr>
        <a:xfrm flipV="1">
          <a:off x="3098800" y="6165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104140</xdr:rowOff>
    </xdr:to>
    <xdr:cxnSp macro="">
      <xdr:nvCxnSpPr>
        <xdr:cNvPr id="72" name="直線コネクタ 71"/>
        <xdr:cNvCxnSpPr/>
      </xdr:nvCxnSpPr>
      <xdr:spPr>
        <a:xfrm flipV="1">
          <a:off x="2209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62230</xdr:rowOff>
    </xdr:from>
    <xdr:to>
      <xdr:col>11</xdr:col>
      <xdr:colOff>9525</xdr:colOff>
      <xdr:row>36</xdr:row>
      <xdr:rowOff>104140</xdr:rowOff>
    </xdr:to>
    <xdr:cxnSp macro="">
      <xdr:nvCxnSpPr>
        <xdr:cNvPr id="75" name="直線コネクタ 74"/>
        <xdr:cNvCxnSpPr/>
      </xdr:nvCxnSpPr>
      <xdr:spPr>
        <a:xfrm>
          <a:off x="1320800" y="6234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87" name="楕円 86"/>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88" name="テキスト ボックス 87"/>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xdr:rowOff>
    </xdr:from>
    <xdr:to>
      <xdr:col>6</xdr:col>
      <xdr:colOff>171450</xdr:colOff>
      <xdr:row>36</xdr:row>
      <xdr:rowOff>113030</xdr:rowOff>
    </xdr:to>
    <xdr:sp macro="" textlink="">
      <xdr:nvSpPr>
        <xdr:cNvPr id="93" name="楕円 92"/>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97807</xdr:rowOff>
    </xdr:from>
    <xdr:ext cx="762000" cy="259045"/>
    <xdr:sp macro="" textlink="">
      <xdr:nvSpPr>
        <xdr:cNvPr id="94" name="テキスト ボックス 93"/>
        <xdr:cNvSpPr txBox="1"/>
      </xdr:nvSpPr>
      <xdr:spPr>
        <a:xfrm>
          <a:off x="939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年度は、戸籍情報システム改修業務委託料（</a:t>
          </a:r>
          <a:r>
            <a:rPr kumimoji="1" lang="en-US" altLang="ja-JP" sz="1300">
              <a:latin typeface="ＭＳ Ｐゴシック" panose="020B0600070205080204" pitchFamily="50" charset="-128"/>
              <a:ea typeface="ＭＳ Ｐゴシック" panose="020B0600070205080204" pitchFamily="50" charset="-128"/>
            </a:rPr>
            <a:t>8,173</a:t>
          </a:r>
          <a:r>
            <a:rPr kumimoji="1" lang="ja-JP" altLang="en-US" sz="1300">
              <a:latin typeface="ＭＳ Ｐゴシック" panose="020B0600070205080204" pitchFamily="50" charset="-128"/>
              <a:ea typeface="ＭＳ Ｐゴシック" panose="020B0600070205080204" pitchFamily="50" charset="-128"/>
            </a:rPr>
            <a:t>千円）の増等により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ポイント増加しているが、経常的な物件費はほぼ同額を推移している。</a:t>
          </a:r>
        </a:p>
        <a:p>
          <a:r>
            <a:rPr kumimoji="1" lang="ja-JP" altLang="en-US" sz="1300">
              <a:latin typeface="ＭＳ Ｐゴシック" panose="020B0600070205080204" pitchFamily="50" charset="-128"/>
              <a:ea typeface="ＭＳ Ｐゴシック" panose="020B0600070205080204" pitchFamily="50" charset="-128"/>
            </a:rPr>
            <a:t>　今後も更なる業務改善等を進め、物件費の削減に努める。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98425</xdr:rowOff>
    </xdr:to>
    <xdr:cxnSp macro="">
      <xdr:nvCxnSpPr>
        <xdr:cNvPr id="131" name="直線コネクタ 130"/>
        <xdr:cNvCxnSpPr/>
      </xdr:nvCxnSpPr>
      <xdr:spPr>
        <a:xfrm>
          <a:off x="15671800" y="27178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117475</xdr:rowOff>
    </xdr:to>
    <xdr:cxnSp macro="">
      <xdr:nvCxnSpPr>
        <xdr:cNvPr id="134" name="直線コネクタ 133"/>
        <xdr:cNvCxnSpPr/>
      </xdr:nvCxnSpPr>
      <xdr:spPr>
        <a:xfrm flipV="1">
          <a:off x="14782800" y="27178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117475</xdr:rowOff>
    </xdr:from>
    <xdr:to>
      <xdr:col>73</xdr:col>
      <xdr:colOff>180975</xdr:colOff>
      <xdr:row>17</xdr:row>
      <xdr:rowOff>60325</xdr:rowOff>
    </xdr:to>
    <xdr:cxnSp macro="">
      <xdr:nvCxnSpPr>
        <xdr:cNvPr id="137" name="直線コネクタ 136"/>
        <xdr:cNvCxnSpPr/>
      </xdr:nvCxnSpPr>
      <xdr:spPr>
        <a:xfrm flipV="1">
          <a:off x="13893800" y="28606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60325</xdr:rowOff>
    </xdr:to>
    <xdr:cxnSp macro="">
      <xdr:nvCxnSpPr>
        <xdr:cNvPr id="140" name="直線コネクタ 139"/>
        <xdr:cNvCxnSpPr/>
      </xdr:nvCxnSpPr>
      <xdr:spPr>
        <a:xfrm>
          <a:off x="13004800" y="28702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64152</xdr:rowOff>
    </xdr:from>
    <xdr:ext cx="762000" cy="259045"/>
    <xdr:sp macro="" textlink="">
      <xdr:nvSpPr>
        <xdr:cNvPr id="151" name="物件費該当値テキスト"/>
        <xdr:cNvSpPr txBox="1"/>
      </xdr:nvSpPr>
      <xdr:spPr>
        <a:xfrm>
          <a:off x="165989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2" name="楕円 151"/>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3" name="テキスト ボックス 152"/>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4" name="楕円 153"/>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153052</xdr:rowOff>
    </xdr:from>
    <xdr:ext cx="762000" cy="259045"/>
    <xdr:sp macro="" textlink="">
      <xdr:nvSpPr>
        <xdr:cNvPr id="155" name="テキスト ボックス 154"/>
        <xdr:cNvSpPr txBox="1"/>
      </xdr:nvSpPr>
      <xdr:spPr>
        <a:xfrm>
          <a:off x="14401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xdr:rowOff>
    </xdr:from>
    <xdr:to>
      <xdr:col>69</xdr:col>
      <xdr:colOff>142875</xdr:colOff>
      <xdr:row>17</xdr:row>
      <xdr:rowOff>111125</xdr:rowOff>
    </xdr:to>
    <xdr:sp macro="" textlink="">
      <xdr:nvSpPr>
        <xdr:cNvPr id="156" name="楕円 155"/>
        <xdr:cNvSpPr/>
      </xdr:nvSpPr>
      <xdr:spPr>
        <a:xfrm>
          <a:off x="13843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95902</xdr:rowOff>
    </xdr:from>
    <xdr:ext cx="762000" cy="259045"/>
    <xdr:sp macro="" textlink="">
      <xdr:nvSpPr>
        <xdr:cNvPr id="157" name="テキスト ボックス 156"/>
        <xdr:cNvSpPr txBox="1"/>
      </xdr:nvSpPr>
      <xdr:spPr>
        <a:xfrm>
          <a:off x="135128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8" name="楕円 15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9" name="テキスト ボックス 15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少子高齢化が急速に進む中、社会福祉などの経常的な社会保障費は、年々増加傾向にある。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年度は、住民税非課税世帯等に対する臨時特別給付金の減（△</a:t>
          </a:r>
          <a:r>
            <a:rPr kumimoji="1" lang="en-US" altLang="ja-JP" sz="1200">
              <a:latin typeface="ＭＳ Ｐゴシック" panose="020B0600070205080204" pitchFamily="50" charset="-128"/>
              <a:ea typeface="ＭＳ Ｐゴシック" panose="020B0600070205080204" pitchFamily="50" charset="-128"/>
            </a:rPr>
            <a:t>103,500</a:t>
          </a:r>
          <a:r>
            <a:rPr kumimoji="1" lang="ja-JP" altLang="en-US" sz="1200">
              <a:latin typeface="ＭＳ Ｐゴシック" panose="020B0600070205080204" pitchFamily="50" charset="-128"/>
              <a:ea typeface="ＭＳ Ｐゴシック" panose="020B0600070205080204" pitchFamily="50" charset="-128"/>
            </a:rPr>
            <a:t>千円）や、子育て世帯等臨時特別支援事業補助金の減（△</a:t>
          </a:r>
          <a:r>
            <a:rPr kumimoji="1" lang="en-US" altLang="ja-JP" sz="1200">
              <a:latin typeface="ＭＳ Ｐゴシック" panose="020B0600070205080204" pitchFamily="50" charset="-128"/>
              <a:ea typeface="ＭＳ Ｐゴシック" panose="020B0600070205080204" pitchFamily="50" charset="-128"/>
            </a:rPr>
            <a:t>121,600</a:t>
          </a:r>
          <a:r>
            <a:rPr kumimoji="1" lang="ja-JP" altLang="en-US" sz="1200">
              <a:latin typeface="ＭＳ Ｐゴシック" panose="020B0600070205080204" pitchFamily="50" charset="-128"/>
              <a:ea typeface="ＭＳ Ｐゴシック" panose="020B0600070205080204" pitchFamily="50" charset="-128"/>
            </a:rPr>
            <a:t>千円）等により、前年度と比較し、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県平均を大きく下回っているが、今後は更に少子高齢化が進むことから、事業の取捨選択を徹底していく。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93" name="直線コネクタ 192"/>
        <xdr:cNvCxnSpPr/>
      </xdr:nvCxnSpPr>
      <xdr:spPr>
        <a:xfrm flipV="1">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37193</xdr:rowOff>
    </xdr:to>
    <xdr:cxnSp macro="">
      <xdr:nvCxnSpPr>
        <xdr:cNvPr id="196" name="直線コネクタ 195"/>
        <xdr:cNvCxnSpPr/>
      </xdr:nvCxnSpPr>
      <xdr:spPr>
        <a:xfrm flipV="1">
          <a:off x="3098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37193</xdr:rowOff>
    </xdr:to>
    <xdr:cxnSp macro="">
      <xdr:nvCxnSpPr>
        <xdr:cNvPr id="199" name="直線コネクタ 198"/>
        <xdr:cNvCxnSpPr/>
      </xdr:nvCxnSpPr>
      <xdr:spPr>
        <a:xfrm>
          <a:off x="2209800" y="9700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99785</xdr:rowOff>
    </xdr:to>
    <xdr:cxnSp macro="">
      <xdr:nvCxnSpPr>
        <xdr:cNvPr id="202" name="直線コネクタ 201"/>
        <xdr:cNvCxnSpPr/>
      </xdr:nvCxnSpPr>
      <xdr:spPr>
        <a:xfrm>
          <a:off x="1320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2" name="楕円 211"/>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3"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4" name="楕円 21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5" name="テキスト ボックス 21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6" name="楕円 215"/>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7" name="テキスト ボックス 216"/>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8" name="楕円 217"/>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9" name="テキスト ボックス 218"/>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20" name="楕円 219"/>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1" name="テキスト ボックス 220"/>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令和元年度における毛呂山・越生・鳩山公共下水道組合の公営企業会計化に伴い、組合への負担金を繰出金分から補助費等分へ鞍替えたため令和元年度から類似団体と同水準となっている。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102507</xdr:rowOff>
    </xdr:to>
    <xdr:cxnSp macro="">
      <xdr:nvCxnSpPr>
        <xdr:cNvPr id="255" name="直線コネクタ 254"/>
        <xdr:cNvCxnSpPr/>
      </xdr:nvCxnSpPr>
      <xdr:spPr>
        <a:xfrm>
          <a:off x="15671800" y="987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128633</xdr:rowOff>
    </xdr:to>
    <xdr:cxnSp macro="">
      <xdr:nvCxnSpPr>
        <xdr:cNvPr id="258" name="直線コネクタ 257"/>
        <xdr:cNvCxnSpPr/>
      </xdr:nvCxnSpPr>
      <xdr:spPr>
        <a:xfrm flipV="1">
          <a:off x="14782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109038</xdr:rowOff>
    </xdr:from>
    <xdr:to>
      <xdr:col>73</xdr:col>
      <xdr:colOff>180975</xdr:colOff>
      <xdr:row>57</xdr:row>
      <xdr:rowOff>128633</xdr:rowOff>
    </xdr:to>
    <xdr:cxnSp macro="">
      <xdr:nvCxnSpPr>
        <xdr:cNvPr id="261" name="直線コネクタ 260"/>
        <xdr:cNvCxnSpPr/>
      </xdr:nvCxnSpPr>
      <xdr:spPr>
        <a:xfrm>
          <a:off x="13893800" y="98816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59</xdr:row>
      <xdr:rowOff>60053</xdr:rowOff>
    </xdr:to>
    <xdr:cxnSp macro="">
      <xdr:nvCxnSpPr>
        <xdr:cNvPr id="264" name="直線コネクタ 263"/>
        <xdr:cNvCxnSpPr/>
      </xdr:nvCxnSpPr>
      <xdr:spPr>
        <a:xfrm flipV="1">
          <a:off x="13004800" y="988168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4" name="楕円 273"/>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5"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79" name="テキスト ボックス 278"/>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80" name="楕円 279"/>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170015</xdr:rowOff>
    </xdr:from>
    <xdr:ext cx="762000" cy="259045"/>
    <xdr:sp macro="" textlink="">
      <xdr:nvSpPr>
        <xdr:cNvPr id="281" name="テキスト ボックス 280"/>
        <xdr:cNvSpPr txBox="1"/>
      </xdr:nvSpPr>
      <xdr:spPr>
        <a:xfrm>
          <a:off x="13512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9253</xdr:rowOff>
    </xdr:from>
    <xdr:to>
      <xdr:col>65</xdr:col>
      <xdr:colOff>53975</xdr:colOff>
      <xdr:row>59</xdr:row>
      <xdr:rowOff>110853</xdr:rowOff>
    </xdr:to>
    <xdr:sp macro="" textlink="">
      <xdr:nvSpPr>
        <xdr:cNvPr id="282" name="楕円 281"/>
        <xdr:cNvSpPr/>
      </xdr:nvSpPr>
      <xdr:spPr>
        <a:xfrm>
          <a:off x="129540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95630</xdr:rowOff>
    </xdr:from>
    <xdr:ext cx="762000" cy="259045"/>
    <xdr:sp macro="" textlink="">
      <xdr:nvSpPr>
        <xdr:cNvPr id="283" name="テキスト ボックス 282"/>
        <xdr:cNvSpPr txBox="1"/>
      </xdr:nvSpPr>
      <xdr:spPr>
        <a:xfrm>
          <a:off x="12623800" y="1021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年度は、新型コロナウイルスワクチン関係の補助金返還金の増等により、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経常的な補助費は、令和元年度からの毛呂山・越生・鳩山公共下水道組合の公営企業会計化に伴い、組合への負担金を繰出金分から補助費等分へ鞍替えたため類似団体との差は大きく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40</xdr:row>
      <xdr:rowOff>119380</xdr:rowOff>
    </xdr:to>
    <xdr:cxnSp macro="">
      <xdr:nvCxnSpPr>
        <xdr:cNvPr id="316" name="直線コネクタ 315"/>
        <xdr:cNvCxnSpPr/>
      </xdr:nvCxnSpPr>
      <xdr:spPr>
        <a:xfrm>
          <a:off x="15671800" y="6954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96520</xdr:rowOff>
    </xdr:from>
    <xdr:to>
      <xdr:col>78</xdr:col>
      <xdr:colOff>69850</xdr:colOff>
      <xdr:row>41</xdr:row>
      <xdr:rowOff>8890</xdr:rowOff>
    </xdr:to>
    <xdr:cxnSp macro="">
      <xdr:nvCxnSpPr>
        <xdr:cNvPr id="319" name="直線コネクタ 318"/>
        <xdr:cNvCxnSpPr/>
      </xdr:nvCxnSpPr>
      <xdr:spPr>
        <a:xfrm flipV="1">
          <a:off x="14782800" y="6954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8890</xdr:rowOff>
    </xdr:from>
    <xdr:to>
      <xdr:col>73</xdr:col>
      <xdr:colOff>180975</xdr:colOff>
      <xdr:row>41</xdr:row>
      <xdr:rowOff>92710</xdr:rowOff>
    </xdr:to>
    <xdr:cxnSp macro="">
      <xdr:nvCxnSpPr>
        <xdr:cNvPr id="322" name="直線コネクタ 321"/>
        <xdr:cNvCxnSpPr/>
      </xdr:nvCxnSpPr>
      <xdr:spPr>
        <a:xfrm flipV="1">
          <a:off x="13893800" y="703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41</xdr:row>
      <xdr:rowOff>92710</xdr:rowOff>
    </xdr:to>
    <xdr:cxnSp macro="">
      <xdr:nvCxnSpPr>
        <xdr:cNvPr id="325" name="直線コネクタ 324"/>
        <xdr:cNvCxnSpPr/>
      </xdr:nvCxnSpPr>
      <xdr:spPr>
        <a:xfrm>
          <a:off x="13004800" y="658114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35" name="楕円 334"/>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40657</xdr:rowOff>
    </xdr:from>
    <xdr:ext cx="762000" cy="259045"/>
    <xdr:sp macro="" textlink="">
      <xdr:nvSpPr>
        <xdr:cNvPr id="336" name="補助費等該当値テキスト"/>
        <xdr:cNvSpPr txBox="1"/>
      </xdr:nvSpPr>
      <xdr:spPr>
        <a:xfrm>
          <a:off x="165989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45720</xdr:rowOff>
    </xdr:from>
    <xdr:to>
      <xdr:col>78</xdr:col>
      <xdr:colOff>120650</xdr:colOff>
      <xdr:row>40</xdr:row>
      <xdr:rowOff>147320</xdr:rowOff>
    </xdr:to>
    <xdr:sp macro="" textlink="">
      <xdr:nvSpPr>
        <xdr:cNvPr id="337" name="楕円 336"/>
        <xdr:cNvSpPr/>
      </xdr:nvSpPr>
      <xdr:spPr>
        <a:xfrm>
          <a:off x="15621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132097</xdr:rowOff>
    </xdr:from>
    <xdr:ext cx="736600" cy="259045"/>
    <xdr:sp macro="" textlink="">
      <xdr:nvSpPr>
        <xdr:cNvPr id="338" name="テキスト ボックス 337"/>
        <xdr:cNvSpPr txBox="1"/>
      </xdr:nvSpPr>
      <xdr:spPr>
        <a:xfrm>
          <a:off x="15290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129540</xdr:rowOff>
    </xdr:from>
    <xdr:to>
      <xdr:col>74</xdr:col>
      <xdr:colOff>31750</xdr:colOff>
      <xdr:row>41</xdr:row>
      <xdr:rowOff>59690</xdr:rowOff>
    </xdr:to>
    <xdr:sp macro="" textlink="">
      <xdr:nvSpPr>
        <xdr:cNvPr id="339" name="楕円 338"/>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44467</xdr:rowOff>
    </xdr:from>
    <xdr:ext cx="762000" cy="259045"/>
    <xdr:sp macro="" textlink="">
      <xdr:nvSpPr>
        <xdr:cNvPr id="340" name="テキスト ボックス 339"/>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41910</xdr:rowOff>
    </xdr:from>
    <xdr:to>
      <xdr:col>69</xdr:col>
      <xdr:colOff>142875</xdr:colOff>
      <xdr:row>41</xdr:row>
      <xdr:rowOff>143510</xdr:rowOff>
    </xdr:to>
    <xdr:sp macro="" textlink="">
      <xdr:nvSpPr>
        <xdr:cNvPr id="341" name="楕円 340"/>
        <xdr:cNvSpPr/>
      </xdr:nvSpPr>
      <xdr:spPr>
        <a:xfrm>
          <a:off x="13843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128287</xdr:rowOff>
    </xdr:from>
    <xdr:ext cx="762000" cy="259045"/>
    <xdr:sp macro="" textlink="">
      <xdr:nvSpPr>
        <xdr:cNvPr id="342" name="テキスト ボックス 341"/>
        <xdr:cNvSpPr txBox="1"/>
      </xdr:nvSpPr>
      <xdr:spPr>
        <a:xfrm>
          <a:off x="13512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43" name="楕円 342"/>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44" name="テキスト ボックス 343"/>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年度は、元金償還金の増により、公債費としては</a:t>
          </a:r>
          <a:r>
            <a:rPr kumimoji="1" lang="en-US" altLang="ja-JP" sz="1300">
              <a:latin typeface="ＭＳ Ｐゴシック" panose="020B0600070205080204" pitchFamily="50" charset="-128"/>
              <a:ea typeface="ＭＳ Ｐゴシック" panose="020B0600070205080204" pitchFamily="50" charset="-128"/>
            </a:rPr>
            <a:t>57,310</a:t>
          </a:r>
          <a:r>
            <a:rPr kumimoji="1" lang="ja-JP" altLang="en-US" sz="1300">
              <a:latin typeface="ＭＳ Ｐゴシック" panose="020B0600070205080204" pitchFamily="50" charset="-128"/>
              <a:ea typeface="ＭＳ Ｐゴシック" panose="020B0600070205080204" pitchFamily="50" charset="-128"/>
            </a:rPr>
            <a:t>千円増加した。これは、令和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年度に借り入れた緊急防災・減災事業債や、令和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年度に借り入れた防災・減災・国土強靭化緊急対策事業債等の償還が始まったことによるものである。</a:t>
          </a:r>
        </a:p>
        <a:p>
          <a:r>
            <a:rPr kumimoji="1" lang="ja-JP" altLang="en-US" sz="1300">
              <a:latin typeface="ＭＳ Ｐゴシック" panose="020B0600070205080204" pitchFamily="50" charset="-128"/>
              <a:ea typeface="ＭＳ Ｐゴシック" panose="020B0600070205080204" pitchFamily="50" charset="-128"/>
            </a:rPr>
            <a:t>　起債残高を急激に増やさないよう、大規模な事業は計画的に実施していく。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76</xdr:row>
      <xdr:rowOff>44704</xdr:rowOff>
    </xdr:to>
    <xdr:cxnSp macro="">
      <xdr:nvCxnSpPr>
        <xdr:cNvPr id="374" name="直線コネクタ 373"/>
        <xdr:cNvCxnSpPr/>
      </xdr:nvCxnSpPr>
      <xdr:spPr>
        <a:xfrm>
          <a:off x="3987800" y="129788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147574</xdr:rowOff>
    </xdr:to>
    <xdr:cxnSp macro="">
      <xdr:nvCxnSpPr>
        <xdr:cNvPr id="377" name="直線コネクタ 376"/>
        <xdr:cNvCxnSpPr/>
      </xdr:nvCxnSpPr>
      <xdr:spPr>
        <a:xfrm flipV="1">
          <a:off x="3098800" y="12978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147574</xdr:rowOff>
    </xdr:to>
    <xdr:cxnSp macro="">
      <xdr:nvCxnSpPr>
        <xdr:cNvPr id="380" name="直線コネクタ 379"/>
        <xdr:cNvCxnSpPr/>
      </xdr:nvCxnSpPr>
      <xdr:spPr>
        <a:xfrm>
          <a:off x="2209800" y="13006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147574</xdr:rowOff>
    </xdr:to>
    <xdr:cxnSp macro="">
      <xdr:nvCxnSpPr>
        <xdr:cNvPr id="383" name="直線コネクタ 382"/>
        <xdr:cNvCxnSpPr/>
      </xdr:nvCxnSpPr>
      <xdr:spPr>
        <a:xfrm>
          <a:off x="1320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93" name="楕円 392"/>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94"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95" name="楕円 394"/>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96" name="テキスト ボックス 395"/>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7" name="楕円 396"/>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8" name="テキスト ボックス 397"/>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99" name="楕円 398"/>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400" name="テキスト ボックス 399"/>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401" name="楕円 400"/>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402" name="テキスト ボックス 401"/>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企業誘致による自主財源の確保と歳出の削減に努め、健全な財政運営に努める。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39370</xdr:rowOff>
    </xdr:to>
    <xdr:cxnSp macro="">
      <xdr:nvCxnSpPr>
        <xdr:cNvPr id="435" name="直線コネクタ 434"/>
        <xdr:cNvCxnSpPr/>
      </xdr:nvCxnSpPr>
      <xdr:spPr>
        <a:xfrm>
          <a:off x="15671800" y="13507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80</xdr:row>
      <xdr:rowOff>73661</xdr:rowOff>
    </xdr:to>
    <xdr:cxnSp macro="">
      <xdr:nvCxnSpPr>
        <xdr:cNvPr id="438" name="直線コネクタ 437"/>
        <xdr:cNvCxnSpPr/>
      </xdr:nvCxnSpPr>
      <xdr:spPr>
        <a:xfrm flipV="1">
          <a:off x="14782800" y="135077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73661</xdr:rowOff>
    </xdr:from>
    <xdr:to>
      <xdr:col>73</xdr:col>
      <xdr:colOff>180975</xdr:colOff>
      <xdr:row>80</xdr:row>
      <xdr:rowOff>123189</xdr:rowOff>
    </xdr:to>
    <xdr:cxnSp macro="">
      <xdr:nvCxnSpPr>
        <xdr:cNvPr id="441" name="直線コネクタ 440"/>
        <xdr:cNvCxnSpPr/>
      </xdr:nvCxnSpPr>
      <xdr:spPr>
        <a:xfrm flipV="1">
          <a:off x="13893800" y="13789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123189</xdr:rowOff>
    </xdr:to>
    <xdr:cxnSp macro="">
      <xdr:nvCxnSpPr>
        <xdr:cNvPr id="444" name="直線コネクタ 443"/>
        <xdr:cNvCxnSpPr/>
      </xdr:nvCxnSpPr>
      <xdr:spPr>
        <a:xfrm>
          <a:off x="13004800" y="136563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54" name="楕円 453"/>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5"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6" name="楕円 455"/>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7" name="テキスト ボックス 456"/>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58" name="楕円 457"/>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59" name="テキスト ボックス 458"/>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72389</xdr:rowOff>
    </xdr:from>
    <xdr:to>
      <xdr:col>69</xdr:col>
      <xdr:colOff>142875</xdr:colOff>
      <xdr:row>81</xdr:row>
      <xdr:rowOff>2539</xdr:rowOff>
    </xdr:to>
    <xdr:sp macro="" textlink="">
      <xdr:nvSpPr>
        <xdr:cNvPr id="460" name="楕円 459"/>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158766</xdr:rowOff>
    </xdr:from>
    <xdr:ext cx="762000" cy="259045"/>
    <xdr:sp macro="" textlink="">
      <xdr:nvSpPr>
        <xdr:cNvPr id="461" name="テキスト ボックス 460"/>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62" name="楕円 461"/>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63" name="テキスト ボックス 462"/>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45151</xdr:rowOff>
    </xdr:from>
    <xdr:to>
      <xdr:col>29</xdr:col>
      <xdr:colOff>127000</xdr:colOff>
      <xdr:row>17</xdr:row>
      <xdr:rowOff>60293</xdr:rowOff>
    </xdr:to>
    <xdr:cxnSp macro="">
      <xdr:nvCxnSpPr>
        <xdr:cNvPr id="47" name="直線コネクタ 46"/>
        <xdr:cNvCxnSpPr/>
      </xdr:nvCxnSpPr>
      <xdr:spPr bwMode="auto">
        <a:xfrm flipV="1">
          <a:off x="5003800" y="3007426"/>
          <a:ext cx="647700" cy="1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60293</xdr:rowOff>
    </xdr:from>
    <xdr:to>
      <xdr:col>26</xdr:col>
      <xdr:colOff>50800</xdr:colOff>
      <xdr:row>17</xdr:row>
      <xdr:rowOff>68774</xdr:rowOff>
    </xdr:to>
    <xdr:cxnSp macro="">
      <xdr:nvCxnSpPr>
        <xdr:cNvPr id="50" name="直線コネクタ 49"/>
        <xdr:cNvCxnSpPr/>
      </xdr:nvCxnSpPr>
      <xdr:spPr bwMode="auto">
        <a:xfrm flipV="1">
          <a:off x="4305300" y="3022568"/>
          <a:ext cx="698500" cy="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68774</xdr:rowOff>
    </xdr:from>
    <xdr:to>
      <xdr:col>22</xdr:col>
      <xdr:colOff>114300</xdr:colOff>
      <xdr:row>17</xdr:row>
      <xdr:rowOff>71248</xdr:rowOff>
    </xdr:to>
    <xdr:cxnSp macro="">
      <xdr:nvCxnSpPr>
        <xdr:cNvPr id="53" name="直線コネクタ 52"/>
        <xdr:cNvCxnSpPr/>
      </xdr:nvCxnSpPr>
      <xdr:spPr bwMode="auto">
        <a:xfrm flipV="1">
          <a:off x="3606800" y="3031049"/>
          <a:ext cx="698500" cy="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71248</xdr:rowOff>
    </xdr:from>
    <xdr:to>
      <xdr:col>18</xdr:col>
      <xdr:colOff>177800</xdr:colOff>
      <xdr:row>17</xdr:row>
      <xdr:rowOff>78074</xdr:rowOff>
    </xdr:to>
    <xdr:cxnSp macro="">
      <xdr:nvCxnSpPr>
        <xdr:cNvPr id="56" name="直線コネクタ 55"/>
        <xdr:cNvCxnSpPr/>
      </xdr:nvCxnSpPr>
      <xdr:spPr bwMode="auto">
        <a:xfrm flipV="1">
          <a:off x="2908300" y="3033523"/>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165801</xdr:rowOff>
    </xdr:from>
    <xdr:to>
      <xdr:col>29</xdr:col>
      <xdr:colOff>177800</xdr:colOff>
      <xdr:row>17</xdr:row>
      <xdr:rowOff>95951</xdr:rowOff>
    </xdr:to>
    <xdr:sp macro="" textlink="">
      <xdr:nvSpPr>
        <xdr:cNvPr id="66" name="楕円 65"/>
        <xdr:cNvSpPr/>
      </xdr:nvSpPr>
      <xdr:spPr bwMode="auto">
        <a:xfrm>
          <a:off x="5600700" y="29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137878</xdr:rowOff>
    </xdr:from>
    <xdr:ext cx="762000" cy="259045"/>
    <xdr:sp macro="" textlink="">
      <xdr:nvSpPr>
        <xdr:cNvPr id="67" name="人口1人当たり決算額の推移該当値テキスト130"/>
        <xdr:cNvSpPr txBox="1"/>
      </xdr:nvSpPr>
      <xdr:spPr>
        <a:xfrm>
          <a:off x="5740400" y="29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9493</xdr:rowOff>
    </xdr:from>
    <xdr:to>
      <xdr:col>26</xdr:col>
      <xdr:colOff>101600</xdr:colOff>
      <xdr:row>17</xdr:row>
      <xdr:rowOff>111093</xdr:rowOff>
    </xdr:to>
    <xdr:sp macro="" textlink="">
      <xdr:nvSpPr>
        <xdr:cNvPr id="68" name="楕円 67"/>
        <xdr:cNvSpPr/>
      </xdr:nvSpPr>
      <xdr:spPr bwMode="auto">
        <a:xfrm>
          <a:off x="4953000" y="297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95870</xdr:rowOff>
    </xdr:from>
    <xdr:ext cx="736600" cy="259045"/>
    <xdr:sp macro="" textlink="">
      <xdr:nvSpPr>
        <xdr:cNvPr id="69" name="テキスト ボックス 68"/>
        <xdr:cNvSpPr txBox="1"/>
      </xdr:nvSpPr>
      <xdr:spPr>
        <a:xfrm>
          <a:off x="4622800" y="305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17974</xdr:rowOff>
    </xdr:from>
    <xdr:to>
      <xdr:col>22</xdr:col>
      <xdr:colOff>165100</xdr:colOff>
      <xdr:row>17</xdr:row>
      <xdr:rowOff>119574</xdr:rowOff>
    </xdr:to>
    <xdr:sp macro="" textlink="">
      <xdr:nvSpPr>
        <xdr:cNvPr id="70" name="楕円 69"/>
        <xdr:cNvSpPr/>
      </xdr:nvSpPr>
      <xdr:spPr bwMode="auto">
        <a:xfrm>
          <a:off x="4254500" y="298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104351</xdr:rowOff>
    </xdr:from>
    <xdr:ext cx="762000" cy="259045"/>
    <xdr:sp macro="" textlink="">
      <xdr:nvSpPr>
        <xdr:cNvPr id="71" name="テキスト ボックス 70"/>
        <xdr:cNvSpPr txBox="1"/>
      </xdr:nvSpPr>
      <xdr:spPr>
        <a:xfrm>
          <a:off x="3924300" y="3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20448</xdr:rowOff>
    </xdr:from>
    <xdr:to>
      <xdr:col>19</xdr:col>
      <xdr:colOff>38100</xdr:colOff>
      <xdr:row>17</xdr:row>
      <xdr:rowOff>122048</xdr:rowOff>
    </xdr:to>
    <xdr:sp macro="" textlink="">
      <xdr:nvSpPr>
        <xdr:cNvPr id="72" name="楕円 71"/>
        <xdr:cNvSpPr/>
      </xdr:nvSpPr>
      <xdr:spPr bwMode="auto">
        <a:xfrm>
          <a:off x="3556000" y="298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106825</xdr:rowOff>
    </xdr:from>
    <xdr:ext cx="762000" cy="259045"/>
    <xdr:sp macro="" textlink="">
      <xdr:nvSpPr>
        <xdr:cNvPr id="73" name="テキスト ボックス 72"/>
        <xdr:cNvSpPr txBox="1"/>
      </xdr:nvSpPr>
      <xdr:spPr>
        <a:xfrm>
          <a:off x="3225800" y="30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27274</xdr:rowOff>
    </xdr:from>
    <xdr:to>
      <xdr:col>15</xdr:col>
      <xdr:colOff>101600</xdr:colOff>
      <xdr:row>17</xdr:row>
      <xdr:rowOff>128874</xdr:rowOff>
    </xdr:to>
    <xdr:sp macro="" textlink="">
      <xdr:nvSpPr>
        <xdr:cNvPr id="74" name="楕円 73"/>
        <xdr:cNvSpPr/>
      </xdr:nvSpPr>
      <xdr:spPr bwMode="auto">
        <a:xfrm>
          <a:off x="2857500" y="298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113651</xdr:rowOff>
    </xdr:from>
    <xdr:ext cx="762000" cy="259045"/>
    <xdr:sp macro="" textlink="">
      <xdr:nvSpPr>
        <xdr:cNvPr id="75" name="テキスト ボックス 74"/>
        <xdr:cNvSpPr txBox="1"/>
      </xdr:nvSpPr>
      <xdr:spPr>
        <a:xfrm>
          <a:off x="2527300" y="307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251149</xdr:rowOff>
    </xdr:from>
    <xdr:to>
      <xdr:col>29</xdr:col>
      <xdr:colOff>127000</xdr:colOff>
      <xdr:row>35</xdr:row>
      <xdr:rowOff>333064</xdr:rowOff>
    </xdr:to>
    <xdr:cxnSp macro="">
      <xdr:nvCxnSpPr>
        <xdr:cNvPr id="108" name="直線コネクタ 107"/>
        <xdr:cNvCxnSpPr/>
      </xdr:nvCxnSpPr>
      <xdr:spPr bwMode="auto">
        <a:xfrm flipV="1">
          <a:off x="5003800" y="6861499"/>
          <a:ext cx="647700" cy="8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333064</xdr:rowOff>
    </xdr:from>
    <xdr:to>
      <xdr:col>26</xdr:col>
      <xdr:colOff>50800</xdr:colOff>
      <xdr:row>36</xdr:row>
      <xdr:rowOff>17596</xdr:rowOff>
    </xdr:to>
    <xdr:cxnSp macro="">
      <xdr:nvCxnSpPr>
        <xdr:cNvPr id="111" name="直線コネクタ 110"/>
        <xdr:cNvCxnSpPr/>
      </xdr:nvCxnSpPr>
      <xdr:spPr bwMode="auto">
        <a:xfrm flipV="1">
          <a:off x="4305300" y="6943414"/>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17596</xdr:rowOff>
    </xdr:from>
    <xdr:to>
      <xdr:col>22</xdr:col>
      <xdr:colOff>114300</xdr:colOff>
      <xdr:row>36</xdr:row>
      <xdr:rowOff>25940</xdr:rowOff>
    </xdr:to>
    <xdr:cxnSp macro="">
      <xdr:nvCxnSpPr>
        <xdr:cNvPr id="114" name="直線コネクタ 113"/>
        <xdr:cNvCxnSpPr/>
      </xdr:nvCxnSpPr>
      <xdr:spPr bwMode="auto">
        <a:xfrm flipV="1">
          <a:off x="3606800" y="6970846"/>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25940</xdr:rowOff>
    </xdr:from>
    <xdr:to>
      <xdr:col>18</xdr:col>
      <xdr:colOff>177800</xdr:colOff>
      <xdr:row>36</xdr:row>
      <xdr:rowOff>70707</xdr:rowOff>
    </xdr:to>
    <xdr:cxnSp macro="">
      <xdr:nvCxnSpPr>
        <xdr:cNvPr id="117" name="直線コネクタ 116"/>
        <xdr:cNvCxnSpPr/>
      </xdr:nvCxnSpPr>
      <xdr:spPr bwMode="auto">
        <a:xfrm flipV="1">
          <a:off x="2908300" y="6979190"/>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200349</xdr:rowOff>
    </xdr:from>
    <xdr:to>
      <xdr:col>29</xdr:col>
      <xdr:colOff>177800</xdr:colOff>
      <xdr:row>35</xdr:row>
      <xdr:rowOff>301949</xdr:rowOff>
    </xdr:to>
    <xdr:sp macro="" textlink="">
      <xdr:nvSpPr>
        <xdr:cNvPr id="127" name="楕円 126"/>
        <xdr:cNvSpPr/>
      </xdr:nvSpPr>
      <xdr:spPr bwMode="auto">
        <a:xfrm>
          <a:off x="5600700" y="68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172426</xdr:rowOff>
    </xdr:from>
    <xdr:ext cx="762000" cy="259045"/>
    <xdr:sp macro="" textlink="">
      <xdr:nvSpPr>
        <xdr:cNvPr id="128" name="人口1人当たり決算額の推移該当値テキスト445"/>
        <xdr:cNvSpPr txBox="1"/>
      </xdr:nvSpPr>
      <xdr:spPr>
        <a:xfrm>
          <a:off x="5740400" y="67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282264</xdr:rowOff>
    </xdr:from>
    <xdr:to>
      <xdr:col>26</xdr:col>
      <xdr:colOff>101600</xdr:colOff>
      <xdr:row>36</xdr:row>
      <xdr:rowOff>40964</xdr:rowOff>
    </xdr:to>
    <xdr:sp macro="" textlink="">
      <xdr:nvSpPr>
        <xdr:cNvPr id="129" name="楕円 128"/>
        <xdr:cNvSpPr/>
      </xdr:nvSpPr>
      <xdr:spPr bwMode="auto">
        <a:xfrm>
          <a:off x="4953000" y="689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25741</xdr:rowOff>
    </xdr:from>
    <xdr:ext cx="736600" cy="259045"/>
    <xdr:sp macro="" textlink="">
      <xdr:nvSpPr>
        <xdr:cNvPr id="130" name="テキスト ボックス 129"/>
        <xdr:cNvSpPr txBox="1"/>
      </xdr:nvSpPr>
      <xdr:spPr>
        <a:xfrm>
          <a:off x="4622800" y="697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309696</xdr:rowOff>
    </xdr:from>
    <xdr:to>
      <xdr:col>22</xdr:col>
      <xdr:colOff>165100</xdr:colOff>
      <xdr:row>36</xdr:row>
      <xdr:rowOff>68396</xdr:rowOff>
    </xdr:to>
    <xdr:sp macro="" textlink="">
      <xdr:nvSpPr>
        <xdr:cNvPr id="131" name="楕円 130"/>
        <xdr:cNvSpPr/>
      </xdr:nvSpPr>
      <xdr:spPr bwMode="auto">
        <a:xfrm>
          <a:off x="4254500" y="692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53173</xdr:rowOff>
    </xdr:from>
    <xdr:ext cx="762000" cy="259045"/>
    <xdr:sp macro="" textlink="">
      <xdr:nvSpPr>
        <xdr:cNvPr id="132" name="テキスト ボックス 131"/>
        <xdr:cNvSpPr txBox="1"/>
      </xdr:nvSpPr>
      <xdr:spPr>
        <a:xfrm>
          <a:off x="3924300" y="700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318040</xdr:rowOff>
    </xdr:from>
    <xdr:to>
      <xdr:col>19</xdr:col>
      <xdr:colOff>38100</xdr:colOff>
      <xdr:row>36</xdr:row>
      <xdr:rowOff>76740</xdr:rowOff>
    </xdr:to>
    <xdr:sp macro="" textlink="">
      <xdr:nvSpPr>
        <xdr:cNvPr id="133" name="楕円 132"/>
        <xdr:cNvSpPr/>
      </xdr:nvSpPr>
      <xdr:spPr bwMode="auto">
        <a:xfrm>
          <a:off x="3556000" y="69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61517</xdr:rowOff>
    </xdr:from>
    <xdr:ext cx="762000" cy="259045"/>
    <xdr:sp macro="" textlink="">
      <xdr:nvSpPr>
        <xdr:cNvPr id="134" name="テキスト ボックス 133"/>
        <xdr:cNvSpPr txBox="1"/>
      </xdr:nvSpPr>
      <xdr:spPr>
        <a:xfrm>
          <a:off x="3225800" y="701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19907</xdr:rowOff>
    </xdr:from>
    <xdr:to>
      <xdr:col>15</xdr:col>
      <xdr:colOff>101600</xdr:colOff>
      <xdr:row>36</xdr:row>
      <xdr:rowOff>121507</xdr:rowOff>
    </xdr:to>
    <xdr:sp macro="" textlink="">
      <xdr:nvSpPr>
        <xdr:cNvPr id="135" name="楕円 134"/>
        <xdr:cNvSpPr/>
      </xdr:nvSpPr>
      <xdr:spPr bwMode="auto">
        <a:xfrm>
          <a:off x="2857500" y="69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106284</xdr:rowOff>
    </xdr:from>
    <xdr:ext cx="762000" cy="259045"/>
    <xdr:sp macro="" textlink="">
      <xdr:nvSpPr>
        <xdr:cNvPr id="136" name="テキスト ボックス 135"/>
        <xdr:cNvSpPr txBox="1"/>
      </xdr:nvSpPr>
      <xdr:spPr>
        <a:xfrm>
          <a:off x="2527300" y="70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11,074
10,907
40.39
5,220,309
4,686,641
503,538
3,288,990
3,198,857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98113</xdr:rowOff>
    </xdr:from>
    <xdr:to>
      <xdr:col>24</xdr:col>
      <xdr:colOff>63500</xdr:colOff>
      <xdr:row>36</xdr:row>
      <xdr:rowOff>111153</xdr:rowOff>
    </xdr:to>
    <xdr:cxnSp macro="">
      <xdr:nvCxnSpPr>
        <xdr:cNvPr id="58" name="直線コネクタ 57"/>
        <xdr:cNvCxnSpPr/>
      </xdr:nvCxnSpPr>
      <xdr:spPr>
        <a:xfrm flipV="1">
          <a:off x="3797300" y="6270313"/>
          <a:ext cx="8382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111153</xdr:rowOff>
    </xdr:from>
    <xdr:to>
      <xdr:col>19</xdr:col>
      <xdr:colOff>177800</xdr:colOff>
      <xdr:row>36</xdr:row>
      <xdr:rowOff>120772</xdr:rowOff>
    </xdr:to>
    <xdr:cxnSp macro="">
      <xdr:nvCxnSpPr>
        <xdr:cNvPr id="61" name="直線コネクタ 60"/>
        <xdr:cNvCxnSpPr/>
      </xdr:nvCxnSpPr>
      <xdr:spPr>
        <a:xfrm flipV="1">
          <a:off x="2908300" y="6283353"/>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120772</xdr:rowOff>
    </xdr:from>
    <xdr:to>
      <xdr:col>15</xdr:col>
      <xdr:colOff>50800</xdr:colOff>
      <xdr:row>36</xdr:row>
      <xdr:rowOff>148679</xdr:rowOff>
    </xdr:to>
    <xdr:cxnSp macro="">
      <xdr:nvCxnSpPr>
        <xdr:cNvPr id="64" name="直線コネクタ 63"/>
        <xdr:cNvCxnSpPr/>
      </xdr:nvCxnSpPr>
      <xdr:spPr>
        <a:xfrm flipV="1">
          <a:off x="2019300" y="6292972"/>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148679</xdr:rowOff>
    </xdr:from>
    <xdr:to>
      <xdr:col>10</xdr:col>
      <xdr:colOff>114300</xdr:colOff>
      <xdr:row>36</xdr:row>
      <xdr:rowOff>162875</xdr:rowOff>
    </xdr:to>
    <xdr:cxnSp macro="">
      <xdr:nvCxnSpPr>
        <xdr:cNvPr id="67" name="直線コネクタ 66"/>
        <xdr:cNvCxnSpPr/>
      </xdr:nvCxnSpPr>
      <xdr:spPr>
        <a:xfrm flipV="1">
          <a:off x="1130300" y="632087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47313</xdr:rowOff>
    </xdr:from>
    <xdr:to>
      <xdr:col>24</xdr:col>
      <xdr:colOff>114300</xdr:colOff>
      <xdr:row>36</xdr:row>
      <xdr:rowOff>148913</xdr:rowOff>
    </xdr:to>
    <xdr:sp macro="" textlink="">
      <xdr:nvSpPr>
        <xdr:cNvPr id="77" name="楕円 76"/>
        <xdr:cNvSpPr/>
      </xdr:nvSpPr>
      <xdr:spPr>
        <a:xfrm>
          <a:off x="4584700" y="62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133690</xdr:rowOff>
    </xdr:from>
    <xdr:ext cx="534377" cy="259045"/>
    <xdr:sp macro="" textlink="">
      <xdr:nvSpPr>
        <xdr:cNvPr id="78" name="人件費該当値テキスト"/>
        <xdr:cNvSpPr txBox="1"/>
      </xdr:nvSpPr>
      <xdr:spPr>
        <a:xfrm>
          <a:off x="4686300" y="61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60353</xdr:rowOff>
    </xdr:from>
    <xdr:to>
      <xdr:col>20</xdr:col>
      <xdr:colOff>38100</xdr:colOff>
      <xdr:row>36</xdr:row>
      <xdr:rowOff>161953</xdr:rowOff>
    </xdr:to>
    <xdr:sp macro="" textlink="">
      <xdr:nvSpPr>
        <xdr:cNvPr id="79" name="楕円 78"/>
        <xdr:cNvSpPr/>
      </xdr:nvSpPr>
      <xdr:spPr>
        <a:xfrm>
          <a:off x="3746500" y="62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153080</xdr:rowOff>
    </xdr:from>
    <xdr:ext cx="534377" cy="259045"/>
    <xdr:sp macro="" textlink="">
      <xdr:nvSpPr>
        <xdr:cNvPr id="80" name="テキスト ボックス 79"/>
        <xdr:cNvSpPr txBox="1"/>
      </xdr:nvSpPr>
      <xdr:spPr>
        <a:xfrm>
          <a:off x="3530111" y="63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69972</xdr:rowOff>
    </xdr:from>
    <xdr:to>
      <xdr:col>15</xdr:col>
      <xdr:colOff>101600</xdr:colOff>
      <xdr:row>37</xdr:row>
      <xdr:rowOff>122</xdr:rowOff>
    </xdr:to>
    <xdr:sp macro="" textlink="">
      <xdr:nvSpPr>
        <xdr:cNvPr id="81" name="楕円 80"/>
        <xdr:cNvSpPr/>
      </xdr:nvSpPr>
      <xdr:spPr>
        <a:xfrm>
          <a:off x="2857500" y="62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162699</xdr:rowOff>
    </xdr:from>
    <xdr:ext cx="534377" cy="259045"/>
    <xdr:sp macro="" textlink="">
      <xdr:nvSpPr>
        <xdr:cNvPr id="82" name="テキスト ボックス 81"/>
        <xdr:cNvSpPr txBox="1"/>
      </xdr:nvSpPr>
      <xdr:spPr>
        <a:xfrm>
          <a:off x="2641111" y="63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97879</xdr:rowOff>
    </xdr:from>
    <xdr:to>
      <xdr:col>10</xdr:col>
      <xdr:colOff>165100</xdr:colOff>
      <xdr:row>37</xdr:row>
      <xdr:rowOff>28029</xdr:rowOff>
    </xdr:to>
    <xdr:sp macro="" textlink="">
      <xdr:nvSpPr>
        <xdr:cNvPr id="83" name="楕円 82"/>
        <xdr:cNvSpPr/>
      </xdr:nvSpPr>
      <xdr:spPr>
        <a:xfrm>
          <a:off x="1968500" y="62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19156</xdr:rowOff>
    </xdr:from>
    <xdr:ext cx="534377" cy="259045"/>
    <xdr:sp macro="" textlink="">
      <xdr:nvSpPr>
        <xdr:cNvPr id="84" name="テキスト ボックス 83"/>
        <xdr:cNvSpPr txBox="1"/>
      </xdr:nvSpPr>
      <xdr:spPr>
        <a:xfrm>
          <a:off x="1752111" y="63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112075</xdr:rowOff>
    </xdr:from>
    <xdr:to>
      <xdr:col>6</xdr:col>
      <xdr:colOff>38100</xdr:colOff>
      <xdr:row>37</xdr:row>
      <xdr:rowOff>42225</xdr:rowOff>
    </xdr:to>
    <xdr:sp macro="" textlink="">
      <xdr:nvSpPr>
        <xdr:cNvPr id="85" name="楕円 84"/>
        <xdr:cNvSpPr/>
      </xdr:nvSpPr>
      <xdr:spPr>
        <a:xfrm>
          <a:off x="1079500" y="62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33352</xdr:rowOff>
    </xdr:from>
    <xdr:ext cx="534377" cy="259045"/>
    <xdr:sp macro="" textlink="">
      <xdr:nvSpPr>
        <xdr:cNvPr id="86" name="テキスト ボックス 85"/>
        <xdr:cNvSpPr txBox="1"/>
      </xdr:nvSpPr>
      <xdr:spPr>
        <a:xfrm>
          <a:off x="863111" y="63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33991</xdr:rowOff>
    </xdr:from>
    <xdr:to>
      <xdr:col>24</xdr:col>
      <xdr:colOff>63500</xdr:colOff>
      <xdr:row>57</xdr:row>
      <xdr:rowOff>61098</xdr:rowOff>
    </xdr:to>
    <xdr:cxnSp macro="">
      <xdr:nvCxnSpPr>
        <xdr:cNvPr id="113" name="直線コネクタ 112"/>
        <xdr:cNvCxnSpPr/>
      </xdr:nvCxnSpPr>
      <xdr:spPr>
        <a:xfrm flipV="1">
          <a:off x="3797300" y="9806641"/>
          <a:ext cx="838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38407</xdr:rowOff>
    </xdr:from>
    <xdr:to>
      <xdr:col>19</xdr:col>
      <xdr:colOff>177800</xdr:colOff>
      <xdr:row>57</xdr:row>
      <xdr:rowOff>61098</xdr:rowOff>
    </xdr:to>
    <xdr:cxnSp macro="">
      <xdr:nvCxnSpPr>
        <xdr:cNvPr id="116" name="直線コネクタ 115"/>
        <xdr:cNvCxnSpPr/>
      </xdr:nvCxnSpPr>
      <xdr:spPr>
        <a:xfrm>
          <a:off x="2908300" y="9811057"/>
          <a:ext cx="8890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38407</xdr:rowOff>
    </xdr:from>
    <xdr:to>
      <xdr:col>15</xdr:col>
      <xdr:colOff>50800</xdr:colOff>
      <xdr:row>57</xdr:row>
      <xdr:rowOff>82632</xdr:rowOff>
    </xdr:to>
    <xdr:cxnSp macro="">
      <xdr:nvCxnSpPr>
        <xdr:cNvPr id="119" name="直線コネクタ 118"/>
        <xdr:cNvCxnSpPr/>
      </xdr:nvCxnSpPr>
      <xdr:spPr>
        <a:xfrm flipV="1">
          <a:off x="2019300" y="9811057"/>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82632</xdr:rowOff>
    </xdr:from>
    <xdr:to>
      <xdr:col>10</xdr:col>
      <xdr:colOff>114300</xdr:colOff>
      <xdr:row>57</xdr:row>
      <xdr:rowOff>116081</xdr:rowOff>
    </xdr:to>
    <xdr:cxnSp macro="">
      <xdr:nvCxnSpPr>
        <xdr:cNvPr id="122" name="直線コネクタ 121"/>
        <xdr:cNvCxnSpPr/>
      </xdr:nvCxnSpPr>
      <xdr:spPr>
        <a:xfrm flipV="1">
          <a:off x="1130300" y="9855282"/>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154641</xdr:rowOff>
    </xdr:from>
    <xdr:to>
      <xdr:col>24</xdr:col>
      <xdr:colOff>114300</xdr:colOff>
      <xdr:row>57</xdr:row>
      <xdr:rowOff>84791</xdr:rowOff>
    </xdr:to>
    <xdr:sp macro="" textlink="">
      <xdr:nvSpPr>
        <xdr:cNvPr id="132" name="楕円 131"/>
        <xdr:cNvSpPr/>
      </xdr:nvSpPr>
      <xdr:spPr>
        <a:xfrm>
          <a:off x="4584700" y="9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69568</xdr:rowOff>
    </xdr:from>
    <xdr:ext cx="534377" cy="259045"/>
    <xdr:sp macro="" textlink="">
      <xdr:nvSpPr>
        <xdr:cNvPr id="133" name="物件費該当値テキスト"/>
        <xdr:cNvSpPr txBox="1"/>
      </xdr:nvSpPr>
      <xdr:spPr>
        <a:xfrm>
          <a:off x="4686300" y="96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10298</xdr:rowOff>
    </xdr:from>
    <xdr:to>
      <xdr:col>20</xdr:col>
      <xdr:colOff>38100</xdr:colOff>
      <xdr:row>57</xdr:row>
      <xdr:rowOff>111898</xdr:rowOff>
    </xdr:to>
    <xdr:sp macro="" textlink="">
      <xdr:nvSpPr>
        <xdr:cNvPr id="134" name="楕円 133"/>
        <xdr:cNvSpPr/>
      </xdr:nvSpPr>
      <xdr:spPr>
        <a:xfrm>
          <a:off x="3746500" y="9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103025</xdr:rowOff>
    </xdr:from>
    <xdr:ext cx="534377" cy="259045"/>
    <xdr:sp macro="" textlink="">
      <xdr:nvSpPr>
        <xdr:cNvPr id="135" name="テキスト ボックス 134"/>
        <xdr:cNvSpPr txBox="1"/>
      </xdr:nvSpPr>
      <xdr:spPr>
        <a:xfrm>
          <a:off x="3530111" y="9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159057</xdr:rowOff>
    </xdr:from>
    <xdr:to>
      <xdr:col>15</xdr:col>
      <xdr:colOff>101600</xdr:colOff>
      <xdr:row>57</xdr:row>
      <xdr:rowOff>89207</xdr:rowOff>
    </xdr:to>
    <xdr:sp macro="" textlink="">
      <xdr:nvSpPr>
        <xdr:cNvPr id="136" name="楕円 135"/>
        <xdr:cNvSpPr/>
      </xdr:nvSpPr>
      <xdr:spPr>
        <a:xfrm>
          <a:off x="2857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80334</xdr:rowOff>
    </xdr:from>
    <xdr:ext cx="534377" cy="259045"/>
    <xdr:sp macro="" textlink="">
      <xdr:nvSpPr>
        <xdr:cNvPr id="137" name="テキスト ボックス 136"/>
        <xdr:cNvSpPr txBox="1"/>
      </xdr:nvSpPr>
      <xdr:spPr>
        <a:xfrm>
          <a:off x="2641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31832</xdr:rowOff>
    </xdr:from>
    <xdr:to>
      <xdr:col>10</xdr:col>
      <xdr:colOff>165100</xdr:colOff>
      <xdr:row>57</xdr:row>
      <xdr:rowOff>133432</xdr:rowOff>
    </xdr:to>
    <xdr:sp macro="" textlink="">
      <xdr:nvSpPr>
        <xdr:cNvPr id="138" name="楕円 137"/>
        <xdr:cNvSpPr/>
      </xdr:nvSpPr>
      <xdr:spPr>
        <a:xfrm>
          <a:off x="1968500" y="98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124559</xdr:rowOff>
    </xdr:from>
    <xdr:ext cx="534377" cy="259045"/>
    <xdr:sp macro="" textlink="">
      <xdr:nvSpPr>
        <xdr:cNvPr id="139" name="テキスト ボックス 138"/>
        <xdr:cNvSpPr txBox="1"/>
      </xdr:nvSpPr>
      <xdr:spPr>
        <a:xfrm>
          <a:off x="1752111" y="98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65281</xdr:rowOff>
    </xdr:from>
    <xdr:to>
      <xdr:col>6</xdr:col>
      <xdr:colOff>38100</xdr:colOff>
      <xdr:row>57</xdr:row>
      <xdr:rowOff>166881</xdr:rowOff>
    </xdr:to>
    <xdr:sp macro="" textlink="">
      <xdr:nvSpPr>
        <xdr:cNvPr id="140" name="楕円 139"/>
        <xdr:cNvSpPr/>
      </xdr:nvSpPr>
      <xdr:spPr>
        <a:xfrm>
          <a:off x="1079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158008</xdr:rowOff>
    </xdr:from>
    <xdr:ext cx="534377" cy="259045"/>
    <xdr:sp macro="" textlink="">
      <xdr:nvSpPr>
        <xdr:cNvPr id="141" name="テキスト ボックス 140"/>
        <xdr:cNvSpPr txBox="1"/>
      </xdr:nvSpPr>
      <xdr:spPr>
        <a:xfrm>
          <a:off x="863111" y="99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55232</xdr:rowOff>
    </xdr:from>
    <xdr:to>
      <xdr:col>24</xdr:col>
      <xdr:colOff>63500</xdr:colOff>
      <xdr:row>78</xdr:row>
      <xdr:rowOff>83007</xdr:rowOff>
    </xdr:to>
    <xdr:cxnSp macro="">
      <xdr:nvCxnSpPr>
        <xdr:cNvPr id="170" name="直線コネクタ 169"/>
        <xdr:cNvCxnSpPr/>
      </xdr:nvCxnSpPr>
      <xdr:spPr>
        <a:xfrm>
          <a:off x="3797300" y="13428332"/>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55232</xdr:rowOff>
    </xdr:from>
    <xdr:to>
      <xdr:col>19</xdr:col>
      <xdr:colOff>177800</xdr:colOff>
      <xdr:row>78</xdr:row>
      <xdr:rowOff>121946</xdr:rowOff>
    </xdr:to>
    <xdr:cxnSp macro="">
      <xdr:nvCxnSpPr>
        <xdr:cNvPr id="173" name="直線コネクタ 172"/>
        <xdr:cNvCxnSpPr/>
      </xdr:nvCxnSpPr>
      <xdr:spPr>
        <a:xfrm flipV="1">
          <a:off x="2908300" y="13428332"/>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121946</xdr:rowOff>
    </xdr:from>
    <xdr:to>
      <xdr:col>15</xdr:col>
      <xdr:colOff>50800</xdr:colOff>
      <xdr:row>78</xdr:row>
      <xdr:rowOff>130899</xdr:rowOff>
    </xdr:to>
    <xdr:cxnSp macro="">
      <xdr:nvCxnSpPr>
        <xdr:cNvPr id="176" name="直線コネクタ 175"/>
        <xdr:cNvCxnSpPr/>
      </xdr:nvCxnSpPr>
      <xdr:spPr>
        <a:xfrm flipV="1">
          <a:off x="2019300" y="1349504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130899</xdr:rowOff>
    </xdr:from>
    <xdr:to>
      <xdr:col>10</xdr:col>
      <xdr:colOff>114300</xdr:colOff>
      <xdr:row>78</xdr:row>
      <xdr:rowOff>143777</xdr:rowOff>
    </xdr:to>
    <xdr:cxnSp macro="">
      <xdr:nvCxnSpPr>
        <xdr:cNvPr id="179" name="直線コネクタ 178"/>
        <xdr:cNvCxnSpPr/>
      </xdr:nvCxnSpPr>
      <xdr:spPr>
        <a:xfrm flipV="1">
          <a:off x="1130300" y="1350399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32207</xdr:rowOff>
    </xdr:from>
    <xdr:to>
      <xdr:col>24</xdr:col>
      <xdr:colOff>114300</xdr:colOff>
      <xdr:row>78</xdr:row>
      <xdr:rowOff>133807</xdr:rowOff>
    </xdr:to>
    <xdr:sp macro="" textlink="">
      <xdr:nvSpPr>
        <xdr:cNvPr id="189" name="楕円 188"/>
        <xdr:cNvSpPr/>
      </xdr:nvSpPr>
      <xdr:spPr>
        <a:xfrm>
          <a:off x="45847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118584</xdr:rowOff>
    </xdr:from>
    <xdr:ext cx="469744" cy="259045"/>
    <xdr:sp macro="" textlink="">
      <xdr:nvSpPr>
        <xdr:cNvPr id="190" name="維持補修費該当値テキスト"/>
        <xdr:cNvSpPr txBox="1"/>
      </xdr:nvSpPr>
      <xdr:spPr>
        <a:xfrm>
          <a:off x="4686300" y="133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4432</xdr:rowOff>
    </xdr:from>
    <xdr:to>
      <xdr:col>20</xdr:col>
      <xdr:colOff>38100</xdr:colOff>
      <xdr:row>78</xdr:row>
      <xdr:rowOff>106032</xdr:rowOff>
    </xdr:to>
    <xdr:sp macro="" textlink="">
      <xdr:nvSpPr>
        <xdr:cNvPr id="191" name="楕円 190"/>
        <xdr:cNvSpPr/>
      </xdr:nvSpPr>
      <xdr:spPr>
        <a:xfrm>
          <a:off x="3746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97159</xdr:rowOff>
    </xdr:from>
    <xdr:ext cx="469744" cy="259045"/>
    <xdr:sp macro="" textlink="">
      <xdr:nvSpPr>
        <xdr:cNvPr id="192" name="テキスト ボックス 191"/>
        <xdr:cNvSpPr txBox="1"/>
      </xdr:nvSpPr>
      <xdr:spPr>
        <a:xfrm>
          <a:off x="3562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71146</xdr:rowOff>
    </xdr:from>
    <xdr:to>
      <xdr:col>15</xdr:col>
      <xdr:colOff>101600</xdr:colOff>
      <xdr:row>79</xdr:row>
      <xdr:rowOff>1296</xdr:rowOff>
    </xdr:to>
    <xdr:sp macro="" textlink="">
      <xdr:nvSpPr>
        <xdr:cNvPr id="193" name="楕円 192"/>
        <xdr:cNvSpPr/>
      </xdr:nvSpPr>
      <xdr:spPr>
        <a:xfrm>
          <a:off x="2857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163873</xdr:rowOff>
    </xdr:from>
    <xdr:ext cx="469744" cy="259045"/>
    <xdr:sp macro="" textlink="">
      <xdr:nvSpPr>
        <xdr:cNvPr id="194" name="テキスト ボックス 193"/>
        <xdr:cNvSpPr txBox="1"/>
      </xdr:nvSpPr>
      <xdr:spPr>
        <a:xfrm>
          <a:off x="2673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80099</xdr:rowOff>
    </xdr:from>
    <xdr:to>
      <xdr:col>10</xdr:col>
      <xdr:colOff>165100</xdr:colOff>
      <xdr:row>79</xdr:row>
      <xdr:rowOff>10249</xdr:rowOff>
    </xdr:to>
    <xdr:sp macro="" textlink="">
      <xdr:nvSpPr>
        <xdr:cNvPr id="195" name="楕円 194"/>
        <xdr:cNvSpPr/>
      </xdr:nvSpPr>
      <xdr:spPr>
        <a:xfrm>
          <a:off x="196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1376</xdr:rowOff>
    </xdr:from>
    <xdr:ext cx="469744" cy="259045"/>
    <xdr:sp macro="" textlink="">
      <xdr:nvSpPr>
        <xdr:cNvPr id="196" name="テキスト ボックス 195"/>
        <xdr:cNvSpPr txBox="1"/>
      </xdr:nvSpPr>
      <xdr:spPr>
        <a:xfrm>
          <a:off x="1784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92977</xdr:rowOff>
    </xdr:from>
    <xdr:to>
      <xdr:col>6</xdr:col>
      <xdr:colOff>38100</xdr:colOff>
      <xdr:row>79</xdr:row>
      <xdr:rowOff>23127</xdr:rowOff>
    </xdr:to>
    <xdr:sp macro="" textlink="">
      <xdr:nvSpPr>
        <xdr:cNvPr id="197" name="楕円 196"/>
        <xdr:cNvSpPr/>
      </xdr:nvSpPr>
      <xdr:spPr>
        <a:xfrm>
          <a:off x="1079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14254</xdr:rowOff>
    </xdr:from>
    <xdr:ext cx="469744" cy="259045"/>
    <xdr:sp macro="" textlink="">
      <xdr:nvSpPr>
        <xdr:cNvPr id="198" name="テキスト ボックス 197"/>
        <xdr:cNvSpPr txBox="1"/>
      </xdr:nvSpPr>
      <xdr:spPr>
        <a:xfrm>
          <a:off x="895428" y="135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88689</xdr:rowOff>
    </xdr:from>
    <xdr:to>
      <xdr:col>24</xdr:col>
      <xdr:colOff>63500</xdr:colOff>
      <xdr:row>97</xdr:row>
      <xdr:rowOff>74985</xdr:rowOff>
    </xdr:to>
    <xdr:cxnSp macro="">
      <xdr:nvCxnSpPr>
        <xdr:cNvPr id="230" name="直線コネクタ 229"/>
        <xdr:cNvCxnSpPr/>
      </xdr:nvCxnSpPr>
      <xdr:spPr>
        <a:xfrm>
          <a:off x="3797300" y="16547889"/>
          <a:ext cx="838200" cy="1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88689</xdr:rowOff>
    </xdr:from>
    <xdr:to>
      <xdr:col>19</xdr:col>
      <xdr:colOff>177800</xdr:colOff>
      <xdr:row>97</xdr:row>
      <xdr:rowOff>162168</xdr:rowOff>
    </xdr:to>
    <xdr:cxnSp macro="">
      <xdr:nvCxnSpPr>
        <xdr:cNvPr id="233" name="直線コネクタ 232"/>
        <xdr:cNvCxnSpPr/>
      </xdr:nvCxnSpPr>
      <xdr:spPr>
        <a:xfrm flipV="1">
          <a:off x="2908300" y="16547889"/>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162168</xdr:rowOff>
    </xdr:from>
    <xdr:to>
      <xdr:col>15</xdr:col>
      <xdr:colOff>50800</xdr:colOff>
      <xdr:row>98</xdr:row>
      <xdr:rowOff>72741</xdr:rowOff>
    </xdr:to>
    <xdr:cxnSp macro="">
      <xdr:nvCxnSpPr>
        <xdr:cNvPr id="236" name="直線コネクタ 235"/>
        <xdr:cNvCxnSpPr/>
      </xdr:nvCxnSpPr>
      <xdr:spPr>
        <a:xfrm flipV="1">
          <a:off x="2019300" y="16792818"/>
          <a:ext cx="889000" cy="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72741</xdr:rowOff>
    </xdr:from>
    <xdr:to>
      <xdr:col>10</xdr:col>
      <xdr:colOff>114300</xdr:colOff>
      <xdr:row>98</xdr:row>
      <xdr:rowOff>84629</xdr:rowOff>
    </xdr:to>
    <xdr:cxnSp macro="">
      <xdr:nvCxnSpPr>
        <xdr:cNvPr id="239" name="直線コネクタ 238"/>
        <xdr:cNvCxnSpPr/>
      </xdr:nvCxnSpPr>
      <xdr:spPr>
        <a:xfrm flipV="1">
          <a:off x="1130300" y="1687484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24185</xdr:rowOff>
    </xdr:from>
    <xdr:to>
      <xdr:col>24</xdr:col>
      <xdr:colOff>114300</xdr:colOff>
      <xdr:row>97</xdr:row>
      <xdr:rowOff>125785</xdr:rowOff>
    </xdr:to>
    <xdr:sp macro="" textlink="">
      <xdr:nvSpPr>
        <xdr:cNvPr id="249" name="楕円 248"/>
        <xdr:cNvSpPr/>
      </xdr:nvSpPr>
      <xdr:spPr>
        <a:xfrm>
          <a:off x="4584700" y="166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2612</xdr:rowOff>
    </xdr:from>
    <xdr:ext cx="534377" cy="259045"/>
    <xdr:sp macro="" textlink="">
      <xdr:nvSpPr>
        <xdr:cNvPr id="250" name="扶助費該当値テキスト"/>
        <xdr:cNvSpPr txBox="1"/>
      </xdr:nvSpPr>
      <xdr:spPr>
        <a:xfrm>
          <a:off x="4686300" y="166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37889</xdr:rowOff>
    </xdr:from>
    <xdr:to>
      <xdr:col>20</xdr:col>
      <xdr:colOff>38100</xdr:colOff>
      <xdr:row>96</xdr:row>
      <xdr:rowOff>139489</xdr:rowOff>
    </xdr:to>
    <xdr:sp macro="" textlink="">
      <xdr:nvSpPr>
        <xdr:cNvPr id="251" name="楕円 250"/>
        <xdr:cNvSpPr/>
      </xdr:nvSpPr>
      <xdr:spPr>
        <a:xfrm>
          <a:off x="37465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130616</xdr:rowOff>
    </xdr:from>
    <xdr:ext cx="534377" cy="259045"/>
    <xdr:sp macro="" textlink="">
      <xdr:nvSpPr>
        <xdr:cNvPr id="252" name="テキスト ボックス 251"/>
        <xdr:cNvSpPr txBox="1"/>
      </xdr:nvSpPr>
      <xdr:spPr>
        <a:xfrm>
          <a:off x="3530111" y="165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111368</xdr:rowOff>
    </xdr:from>
    <xdr:to>
      <xdr:col>15</xdr:col>
      <xdr:colOff>101600</xdr:colOff>
      <xdr:row>98</xdr:row>
      <xdr:rowOff>41518</xdr:rowOff>
    </xdr:to>
    <xdr:sp macro="" textlink="">
      <xdr:nvSpPr>
        <xdr:cNvPr id="253" name="楕円 252"/>
        <xdr:cNvSpPr/>
      </xdr:nvSpPr>
      <xdr:spPr>
        <a:xfrm>
          <a:off x="2857500" y="167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32645</xdr:rowOff>
    </xdr:from>
    <xdr:ext cx="534377" cy="259045"/>
    <xdr:sp macro="" textlink="">
      <xdr:nvSpPr>
        <xdr:cNvPr id="254" name="テキスト ボックス 253"/>
        <xdr:cNvSpPr txBox="1"/>
      </xdr:nvSpPr>
      <xdr:spPr>
        <a:xfrm>
          <a:off x="2641111" y="168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21941</xdr:rowOff>
    </xdr:from>
    <xdr:to>
      <xdr:col>10</xdr:col>
      <xdr:colOff>165100</xdr:colOff>
      <xdr:row>98</xdr:row>
      <xdr:rowOff>123541</xdr:rowOff>
    </xdr:to>
    <xdr:sp macro="" textlink="">
      <xdr:nvSpPr>
        <xdr:cNvPr id="255" name="楕円 254"/>
        <xdr:cNvSpPr/>
      </xdr:nvSpPr>
      <xdr:spPr>
        <a:xfrm>
          <a:off x="1968500" y="168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114668</xdr:rowOff>
    </xdr:from>
    <xdr:ext cx="534377" cy="259045"/>
    <xdr:sp macro="" textlink="">
      <xdr:nvSpPr>
        <xdr:cNvPr id="256" name="テキスト ボックス 255"/>
        <xdr:cNvSpPr txBox="1"/>
      </xdr:nvSpPr>
      <xdr:spPr>
        <a:xfrm>
          <a:off x="1752111" y="16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33829</xdr:rowOff>
    </xdr:from>
    <xdr:to>
      <xdr:col>6</xdr:col>
      <xdr:colOff>38100</xdr:colOff>
      <xdr:row>98</xdr:row>
      <xdr:rowOff>135429</xdr:rowOff>
    </xdr:to>
    <xdr:sp macro="" textlink="">
      <xdr:nvSpPr>
        <xdr:cNvPr id="257" name="楕円 256"/>
        <xdr:cNvSpPr/>
      </xdr:nvSpPr>
      <xdr:spPr>
        <a:xfrm>
          <a:off x="1079500" y="168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126556</xdr:rowOff>
    </xdr:from>
    <xdr:ext cx="534377" cy="259045"/>
    <xdr:sp macro="" textlink="">
      <xdr:nvSpPr>
        <xdr:cNvPr id="258" name="テキスト ボックス 257"/>
        <xdr:cNvSpPr txBox="1"/>
      </xdr:nvSpPr>
      <xdr:spPr>
        <a:xfrm>
          <a:off x="863111" y="16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72286</xdr:rowOff>
    </xdr:from>
    <xdr:to>
      <xdr:col>55</xdr:col>
      <xdr:colOff>0</xdr:colOff>
      <xdr:row>36</xdr:row>
      <xdr:rowOff>121677</xdr:rowOff>
    </xdr:to>
    <xdr:cxnSp macro="">
      <xdr:nvCxnSpPr>
        <xdr:cNvPr id="285" name="直線コネクタ 284"/>
        <xdr:cNvCxnSpPr/>
      </xdr:nvCxnSpPr>
      <xdr:spPr>
        <a:xfrm flipV="1">
          <a:off x="9639300" y="6244486"/>
          <a:ext cx="8382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40158</xdr:rowOff>
    </xdr:from>
    <xdr:to>
      <xdr:col>50</xdr:col>
      <xdr:colOff>114300</xdr:colOff>
      <xdr:row>36</xdr:row>
      <xdr:rowOff>121677</xdr:rowOff>
    </xdr:to>
    <xdr:cxnSp macro="">
      <xdr:nvCxnSpPr>
        <xdr:cNvPr id="288" name="直線コネクタ 287"/>
        <xdr:cNvCxnSpPr/>
      </xdr:nvCxnSpPr>
      <xdr:spPr>
        <a:xfrm>
          <a:off x="8750300" y="5869458"/>
          <a:ext cx="889000" cy="4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40158</xdr:rowOff>
    </xdr:from>
    <xdr:to>
      <xdr:col>45</xdr:col>
      <xdr:colOff>177800</xdr:colOff>
      <xdr:row>36</xdr:row>
      <xdr:rowOff>167251</xdr:rowOff>
    </xdr:to>
    <xdr:cxnSp macro="">
      <xdr:nvCxnSpPr>
        <xdr:cNvPr id="291" name="直線コネクタ 290"/>
        <xdr:cNvCxnSpPr/>
      </xdr:nvCxnSpPr>
      <xdr:spPr>
        <a:xfrm flipV="1">
          <a:off x="7861300" y="5869458"/>
          <a:ext cx="889000" cy="4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167251</xdr:rowOff>
    </xdr:from>
    <xdr:to>
      <xdr:col>41</xdr:col>
      <xdr:colOff>50800</xdr:colOff>
      <xdr:row>37</xdr:row>
      <xdr:rowOff>49307</xdr:rowOff>
    </xdr:to>
    <xdr:cxnSp macro="">
      <xdr:nvCxnSpPr>
        <xdr:cNvPr id="294" name="直線コネクタ 293"/>
        <xdr:cNvCxnSpPr/>
      </xdr:nvCxnSpPr>
      <xdr:spPr>
        <a:xfrm flipV="1">
          <a:off x="6972300" y="6339451"/>
          <a:ext cx="8890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21486</xdr:rowOff>
    </xdr:from>
    <xdr:to>
      <xdr:col>55</xdr:col>
      <xdr:colOff>50800</xdr:colOff>
      <xdr:row>36</xdr:row>
      <xdr:rowOff>123086</xdr:rowOff>
    </xdr:to>
    <xdr:sp macro="" textlink="">
      <xdr:nvSpPr>
        <xdr:cNvPr id="304" name="楕円 303"/>
        <xdr:cNvSpPr/>
      </xdr:nvSpPr>
      <xdr:spPr>
        <a:xfrm>
          <a:off x="10426700" y="61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171363</xdr:rowOff>
    </xdr:from>
    <xdr:ext cx="534377" cy="259045"/>
    <xdr:sp macro="" textlink="">
      <xdr:nvSpPr>
        <xdr:cNvPr id="305" name="補助費等該当値テキスト"/>
        <xdr:cNvSpPr txBox="1"/>
      </xdr:nvSpPr>
      <xdr:spPr>
        <a:xfrm>
          <a:off x="10528300" y="61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70877</xdr:rowOff>
    </xdr:from>
    <xdr:to>
      <xdr:col>50</xdr:col>
      <xdr:colOff>165100</xdr:colOff>
      <xdr:row>37</xdr:row>
      <xdr:rowOff>1027</xdr:rowOff>
    </xdr:to>
    <xdr:sp macro="" textlink="">
      <xdr:nvSpPr>
        <xdr:cNvPr id="306" name="楕円 305"/>
        <xdr:cNvSpPr/>
      </xdr:nvSpPr>
      <xdr:spPr>
        <a:xfrm>
          <a:off x="9588500" y="6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163604</xdr:rowOff>
    </xdr:from>
    <xdr:ext cx="534377" cy="259045"/>
    <xdr:sp macro="" textlink="">
      <xdr:nvSpPr>
        <xdr:cNvPr id="307" name="テキスト ボックス 306"/>
        <xdr:cNvSpPr txBox="1"/>
      </xdr:nvSpPr>
      <xdr:spPr>
        <a:xfrm>
          <a:off x="9372111" y="63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160808</xdr:rowOff>
    </xdr:from>
    <xdr:to>
      <xdr:col>46</xdr:col>
      <xdr:colOff>38100</xdr:colOff>
      <xdr:row>34</xdr:row>
      <xdr:rowOff>90958</xdr:rowOff>
    </xdr:to>
    <xdr:sp macro="" textlink="">
      <xdr:nvSpPr>
        <xdr:cNvPr id="308" name="楕円 307"/>
        <xdr:cNvSpPr/>
      </xdr:nvSpPr>
      <xdr:spPr>
        <a:xfrm>
          <a:off x="8699500" y="58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82085</xdr:rowOff>
    </xdr:from>
    <xdr:ext cx="599010" cy="259045"/>
    <xdr:sp macro="" textlink="">
      <xdr:nvSpPr>
        <xdr:cNvPr id="309" name="テキスト ボックス 308"/>
        <xdr:cNvSpPr txBox="1"/>
      </xdr:nvSpPr>
      <xdr:spPr>
        <a:xfrm>
          <a:off x="8450795" y="59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116451</xdr:rowOff>
    </xdr:from>
    <xdr:to>
      <xdr:col>41</xdr:col>
      <xdr:colOff>101600</xdr:colOff>
      <xdr:row>37</xdr:row>
      <xdr:rowOff>46601</xdr:rowOff>
    </xdr:to>
    <xdr:sp macro="" textlink="">
      <xdr:nvSpPr>
        <xdr:cNvPr id="310" name="楕円 309"/>
        <xdr:cNvSpPr/>
      </xdr:nvSpPr>
      <xdr:spPr>
        <a:xfrm>
          <a:off x="7810500" y="62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37728</xdr:rowOff>
    </xdr:from>
    <xdr:ext cx="534377" cy="259045"/>
    <xdr:sp macro="" textlink="">
      <xdr:nvSpPr>
        <xdr:cNvPr id="311" name="テキスト ボックス 310"/>
        <xdr:cNvSpPr txBox="1"/>
      </xdr:nvSpPr>
      <xdr:spPr>
        <a:xfrm>
          <a:off x="7594111" y="63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169957</xdr:rowOff>
    </xdr:from>
    <xdr:to>
      <xdr:col>36</xdr:col>
      <xdr:colOff>165100</xdr:colOff>
      <xdr:row>37</xdr:row>
      <xdr:rowOff>100107</xdr:rowOff>
    </xdr:to>
    <xdr:sp macro="" textlink="">
      <xdr:nvSpPr>
        <xdr:cNvPr id="312" name="楕円 311"/>
        <xdr:cNvSpPr/>
      </xdr:nvSpPr>
      <xdr:spPr>
        <a:xfrm>
          <a:off x="6921500" y="63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91234</xdr:rowOff>
    </xdr:from>
    <xdr:ext cx="534377" cy="259045"/>
    <xdr:sp macro="" textlink="">
      <xdr:nvSpPr>
        <xdr:cNvPr id="313" name="テキスト ボックス 312"/>
        <xdr:cNvSpPr txBox="1"/>
      </xdr:nvSpPr>
      <xdr:spPr>
        <a:xfrm>
          <a:off x="6705111" y="64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13115</xdr:rowOff>
    </xdr:from>
    <xdr:to>
      <xdr:col>55</xdr:col>
      <xdr:colOff>0</xdr:colOff>
      <xdr:row>58</xdr:row>
      <xdr:rowOff>72643</xdr:rowOff>
    </xdr:to>
    <xdr:cxnSp macro="">
      <xdr:nvCxnSpPr>
        <xdr:cNvPr id="340" name="直線コネクタ 339"/>
        <xdr:cNvCxnSpPr/>
      </xdr:nvCxnSpPr>
      <xdr:spPr>
        <a:xfrm>
          <a:off x="9639300" y="9957215"/>
          <a:ext cx="8382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50409</xdr:rowOff>
    </xdr:from>
    <xdr:to>
      <xdr:col>50</xdr:col>
      <xdr:colOff>114300</xdr:colOff>
      <xdr:row>58</xdr:row>
      <xdr:rowOff>13115</xdr:rowOff>
    </xdr:to>
    <xdr:cxnSp macro="">
      <xdr:nvCxnSpPr>
        <xdr:cNvPr id="343" name="直線コネクタ 342"/>
        <xdr:cNvCxnSpPr/>
      </xdr:nvCxnSpPr>
      <xdr:spPr>
        <a:xfrm>
          <a:off x="8750300" y="9823059"/>
          <a:ext cx="889000" cy="1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50409</xdr:rowOff>
    </xdr:from>
    <xdr:to>
      <xdr:col>45</xdr:col>
      <xdr:colOff>177800</xdr:colOff>
      <xdr:row>57</xdr:row>
      <xdr:rowOff>136957</xdr:rowOff>
    </xdr:to>
    <xdr:cxnSp macro="">
      <xdr:nvCxnSpPr>
        <xdr:cNvPr id="346" name="直線コネクタ 345"/>
        <xdr:cNvCxnSpPr/>
      </xdr:nvCxnSpPr>
      <xdr:spPr>
        <a:xfrm flipV="1">
          <a:off x="7861300" y="9823059"/>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9210</xdr:rowOff>
    </xdr:from>
    <xdr:to>
      <xdr:col>41</xdr:col>
      <xdr:colOff>50800</xdr:colOff>
      <xdr:row>57</xdr:row>
      <xdr:rowOff>136957</xdr:rowOff>
    </xdr:to>
    <xdr:cxnSp macro="">
      <xdr:nvCxnSpPr>
        <xdr:cNvPr id="349" name="直線コネクタ 348"/>
        <xdr:cNvCxnSpPr/>
      </xdr:nvCxnSpPr>
      <xdr:spPr>
        <a:xfrm>
          <a:off x="6972300" y="9781860"/>
          <a:ext cx="889000" cy="1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21843</xdr:rowOff>
    </xdr:from>
    <xdr:to>
      <xdr:col>55</xdr:col>
      <xdr:colOff>50800</xdr:colOff>
      <xdr:row>58</xdr:row>
      <xdr:rowOff>123443</xdr:rowOff>
    </xdr:to>
    <xdr:sp macro="" textlink="">
      <xdr:nvSpPr>
        <xdr:cNvPr id="359" name="楕円 358"/>
        <xdr:cNvSpPr/>
      </xdr:nvSpPr>
      <xdr:spPr>
        <a:xfrm>
          <a:off x="10426700" y="9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108220</xdr:rowOff>
    </xdr:from>
    <xdr:ext cx="534377" cy="259045"/>
    <xdr:sp macro="" textlink="">
      <xdr:nvSpPr>
        <xdr:cNvPr id="360" name="普通建設事業費該当値テキスト"/>
        <xdr:cNvSpPr txBox="1"/>
      </xdr:nvSpPr>
      <xdr:spPr>
        <a:xfrm>
          <a:off x="10528300" y="98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133765</xdr:rowOff>
    </xdr:from>
    <xdr:to>
      <xdr:col>50</xdr:col>
      <xdr:colOff>165100</xdr:colOff>
      <xdr:row>58</xdr:row>
      <xdr:rowOff>63915</xdr:rowOff>
    </xdr:to>
    <xdr:sp macro="" textlink="">
      <xdr:nvSpPr>
        <xdr:cNvPr id="361" name="楕円 360"/>
        <xdr:cNvSpPr/>
      </xdr:nvSpPr>
      <xdr:spPr>
        <a:xfrm>
          <a:off x="9588500" y="99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55042</xdr:rowOff>
    </xdr:from>
    <xdr:ext cx="534377" cy="259045"/>
    <xdr:sp macro="" textlink="">
      <xdr:nvSpPr>
        <xdr:cNvPr id="362" name="テキスト ボックス 361"/>
        <xdr:cNvSpPr txBox="1"/>
      </xdr:nvSpPr>
      <xdr:spPr>
        <a:xfrm>
          <a:off x="9372111" y="99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171059</xdr:rowOff>
    </xdr:from>
    <xdr:to>
      <xdr:col>46</xdr:col>
      <xdr:colOff>38100</xdr:colOff>
      <xdr:row>57</xdr:row>
      <xdr:rowOff>101209</xdr:rowOff>
    </xdr:to>
    <xdr:sp macro="" textlink="">
      <xdr:nvSpPr>
        <xdr:cNvPr id="363" name="楕円 362"/>
        <xdr:cNvSpPr/>
      </xdr:nvSpPr>
      <xdr:spPr>
        <a:xfrm>
          <a:off x="8699500" y="97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92336</xdr:rowOff>
    </xdr:from>
    <xdr:ext cx="534377" cy="259045"/>
    <xdr:sp macro="" textlink="">
      <xdr:nvSpPr>
        <xdr:cNvPr id="364" name="テキスト ボックス 363"/>
        <xdr:cNvSpPr txBox="1"/>
      </xdr:nvSpPr>
      <xdr:spPr>
        <a:xfrm>
          <a:off x="8483111" y="98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86157</xdr:rowOff>
    </xdr:from>
    <xdr:to>
      <xdr:col>41</xdr:col>
      <xdr:colOff>101600</xdr:colOff>
      <xdr:row>58</xdr:row>
      <xdr:rowOff>16307</xdr:rowOff>
    </xdr:to>
    <xdr:sp macro="" textlink="">
      <xdr:nvSpPr>
        <xdr:cNvPr id="365" name="楕円 364"/>
        <xdr:cNvSpPr/>
      </xdr:nvSpPr>
      <xdr:spPr>
        <a:xfrm>
          <a:off x="7810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7434</xdr:rowOff>
    </xdr:from>
    <xdr:ext cx="534377" cy="259045"/>
    <xdr:sp macro="" textlink="">
      <xdr:nvSpPr>
        <xdr:cNvPr id="366" name="テキスト ボックス 365"/>
        <xdr:cNvSpPr txBox="1"/>
      </xdr:nvSpPr>
      <xdr:spPr>
        <a:xfrm>
          <a:off x="7594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129860</xdr:rowOff>
    </xdr:from>
    <xdr:to>
      <xdr:col>36</xdr:col>
      <xdr:colOff>165100</xdr:colOff>
      <xdr:row>57</xdr:row>
      <xdr:rowOff>60010</xdr:rowOff>
    </xdr:to>
    <xdr:sp macro="" textlink="">
      <xdr:nvSpPr>
        <xdr:cNvPr id="367" name="楕円 366"/>
        <xdr:cNvSpPr/>
      </xdr:nvSpPr>
      <xdr:spPr>
        <a:xfrm>
          <a:off x="6921500" y="97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51137</xdr:rowOff>
    </xdr:from>
    <xdr:ext cx="534377" cy="259045"/>
    <xdr:sp macro="" textlink="">
      <xdr:nvSpPr>
        <xdr:cNvPr id="368" name="テキスト ボックス 367"/>
        <xdr:cNvSpPr txBox="1"/>
      </xdr:nvSpPr>
      <xdr:spPr>
        <a:xfrm>
          <a:off x="6705111" y="982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23654</xdr:rowOff>
    </xdr:from>
    <xdr:to>
      <xdr:col>55</xdr:col>
      <xdr:colOff>0</xdr:colOff>
      <xdr:row>79</xdr:row>
      <xdr:rowOff>44450</xdr:rowOff>
    </xdr:to>
    <xdr:cxnSp macro="">
      <xdr:nvCxnSpPr>
        <xdr:cNvPr id="397" name="直線コネクタ 396"/>
        <xdr:cNvCxnSpPr/>
      </xdr:nvCxnSpPr>
      <xdr:spPr>
        <a:xfrm flipV="1">
          <a:off x="9639300" y="13568204"/>
          <a:ext cx="8382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36587</xdr:rowOff>
    </xdr:from>
    <xdr:to>
      <xdr:col>50</xdr:col>
      <xdr:colOff>114300</xdr:colOff>
      <xdr:row>79</xdr:row>
      <xdr:rowOff>44450</xdr:rowOff>
    </xdr:to>
    <xdr:cxnSp macro="">
      <xdr:nvCxnSpPr>
        <xdr:cNvPr id="400" name="直線コネクタ 399"/>
        <xdr:cNvCxnSpPr/>
      </xdr:nvCxnSpPr>
      <xdr:spPr>
        <a:xfrm>
          <a:off x="8750300" y="135811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5412</xdr:rowOff>
    </xdr:from>
    <xdr:to>
      <xdr:col>45</xdr:col>
      <xdr:colOff>177800</xdr:colOff>
      <xdr:row>79</xdr:row>
      <xdr:rowOff>36587</xdr:rowOff>
    </xdr:to>
    <xdr:cxnSp macro="">
      <xdr:nvCxnSpPr>
        <xdr:cNvPr id="403" name="直線コネクタ 402"/>
        <xdr:cNvCxnSpPr/>
      </xdr:nvCxnSpPr>
      <xdr:spPr>
        <a:xfrm>
          <a:off x="7861300" y="13549962"/>
          <a:ext cx="889000" cy="3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5412</xdr:rowOff>
    </xdr:from>
    <xdr:to>
      <xdr:col>41</xdr:col>
      <xdr:colOff>50800</xdr:colOff>
      <xdr:row>79</xdr:row>
      <xdr:rowOff>28997</xdr:rowOff>
    </xdr:to>
    <xdr:cxnSp macro="">
      <xdr:nvCxnSpPr>
        <xdr:cNvPr id="406" name="直線コネクタ 405"/>
        <xdr:cNvCxnSpPr/>
      </xdr:nvCxnSpPr>
      <xdr:spPr>
        <a:xfrm flipV="1">
          <a:off x="6972300" y="13549962"/>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144304</xdr:rowOff>
    </xdr:from>
    <xdr:to>
      <xdr:col>55</xdr:col>
      <xdr:colOff>50800</xdr:colOff>
      <xdr:row>79</xdr:row>
      <xdr:rowOff>74454</xdr:rowOff>
    </xdr:to>
    <xdr:sp macro="" textlink="">
      <xdr:nvSpPr>
        <xdr:cNvPr id="416" name="楕円 415"/>
        <xdr:cNvSpPr/>
      </xdr:nvSpPr>
      <xdr:spPr>
        <a:xfrm>
          <a:off x="10426700" y="135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59231</xdr:rowOff>
    </xdr:from>
    <xdr:ext cx="469744" cy="259045"/>
    <xdr:sp macro="" textlink="">
      <xdr:nvSpPr>
        <xdr:cNvPr id="417" name="普通建設事業費 （ うち新規整備　）該当値テキスト"/>
        <xdr:cNvSpPr txBox="1"/>
      </xdr:nvSpPr>
      <xdr:spPr>
        <a:xfrm>
          <a:off x="10528300" y="1343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8" name="楕円 417"/>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9" name="テキスト ボックス 418"/>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157237</xdr:rowOff>
    </xdr:from>
    <xdr:to>
      <xdr:col>46</xdr:col>
      <xdr:colOff>38100</xdr:colOff>
      <xdr:row>79</xdr:row>
      <xdr:rowOff>87387</xdr:rowOff>
    </xdr:to>
    <xdr:sp macro="" textlink="">
      <xdr:nvSpPr>
        <xdr:cNvPr id="420" name="楕円 419"/>
        <xdr:cNvSpPr/>
      </xdr:nvSpPr>
      <xdr:spPr>
        <a:xfrm>
          <a:off x="8699500" y="135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78514</xdr:rowOff>
    </xdr:from>
    <xdr:ext cx="469744" cy="259045"/>
    <xdr:sp macro="" textlink="">
      <xdr:nvSpPr>
        <xdr:cNvPr id="421" name="テキスト ボックス 420"/>
        <xdr:cNvSpPr txBox="1"/>
      </xdr:nvSpPr>
      <xdr:spPr>
        <a:xfrm>
          <a:off x="8515428" y="136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126062</xdr:rowOff>
    </xdr:from>
    <xdr:to>
      <xdr:col>41</xdr:col>
      <xdr:colOff>101600</xdr:colOff>
      <xdr:row>79</xdr:row>
      <xdr:rowOff>56212</xdr:rowOff>
    </xdr:to>
    <xdr:sp macro="" textlink="">
      <xdr:nvSpPr>
        <xdr:cNvPr id="422" name="楕円 421"/>
        <xdr:cNvSpPr/>
      </xdr:nvSpPr>
      <xdr:spPr>
        <a:xfrm>
          <a:off x="7810500" y="134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47339</xdr:rowOff>
    </xdr:from>
    <xdr:ext cx="469744" cy="259045"/>
    <xdr:sp macro="" textlink="">
      <xdr:nvSpPr>
        <xdr:cNvPr id="423" name="テキスト ボックス 422"/>
        <xdr:cNvSpPr txBox="1"/>
      </xdr:nvSpPr>
      <xdr:spPr>
        <a:xfrm>
          <a:off x="7626428" y="1359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149647</xdr:rowOff>
    </xdr:from>
    <xdr:to>
      <xdr:col>36</xdr:col>
      <xdr:colOff>165100</xdr:colOff>
      <xdr:row>79</xdr:row>
      <xdr:rowOff>79797</xdr:rowOff>
    </xdr:to>
    <xdr:sp macro="" textlink="">
      <xdr:nvSpPr>
        <xdr:cNvPr id="424" name="楕円 423"/>
        <xdr:cNvSpPr/>
      </xdr:nvSpPr>
      <xdr:spPr>
        <a:xfrm>
          <a:off x="6921500" y="135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70924</xdr:rowOff>
    </xdr:from>
    <xdr:ext cx="469744" cy="259045"/>
    <xdr:sp macro="" textlink="">
      <xdr:nvSpPr>
        <xdr:cNvPr id="425" name="テキスト ボックス 424"/>
        <xdr:cNvSpPr txBox="1"/>
      </xdr:nvSpPr>
      <xdr:spPr>
        <a:xfrm>
          <a:off x="6737428" y="136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24554</xdr:rowOff>
    </xdr:from>
    <xdr:to>
      <xdr:col>55</xdr:col>
      <xdr:colOff>0</xdr:colOff>
      <xdr:row>98</xdr:row>
      <xdr:rowOff>87830</xdr:rowOff>
    </xdr:to>
    <xdr:cxnSp macro="">
      <xdr:nvCxnSpPr>
        <xdr:cNvPr id="452" name="直線コネクタ 451"/>
        <xdr:cNvCxnSpPr/>
      </xdr:nvCxnSpPr>
      <xdr:spPr>
        <a:xfrm>
          <a:off x="9639300" y="16826654"/>
          <a:ext cx="8382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100577</xdr:rowOff>
    </xdr:from>
    <xdr:to>
      <xdr:col>50</xdr:col>
      <xdr:colOff>114300</xdr:colOff>
      <xdr:row>98</xdr:row>
      <xdr:rowOff>24554</xdr:rowOff>
    </xdr:to>
    <xdr:cxnSp macro="">
      <xdr:nvCxnSpPr>
        <xdr:cNvPr id="455" name="直線コネクタ 454"/>
        <xdr:cNvCxnSpPr/>
      </xdr:nvCxnSpPr>
      <xdr:spPr>
        <a:xfrm>
          <a:off x="8750300" y="16731227"/>
          <a:ext cx="889000" cy="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100577</xdr:rowOff>
    </xdr:from>
    <xdr:to>
      <xdr:col>45</xdr:col>
      <xdr:colOff>177800</xdr:colOff>
      <xdr:row>98</xdr:row>
      <xdr:rowOff>49101</xdr:rowOff>
    </xdr:to>
    <xdr:cxnSp macro="">
      <xdr:nvCxnSpPr>
        <xdr:cNvPr id="458" name="直線コネクタ 457"/>
        <xdr:cNvCxnSpPr/>
      </xdr:nvCxnSpPr>
      <xdr:spPr>
        <a:xfrm flipV="1">
          <a:off x="7861300" y="16731227"/>
          <a:ext cx="889000" cy="1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49101</xdr:rowOff>
    </xdr:from>
    <xdr:to>
      <xdr:col>41</xdr:col>
      <xdr:colOff>50800</xdr:colOff>
      <xdr:row>98</xdr:row>
      <xdr:rowOff>58195</xdr:rowOff>
    </xdr:to>
    <xdr:cxnSp macro="">
      <xdr:nvCxnSpPr>
        <xdr:cNvPr id="461" name="直線コネクタ 460"/>
        <xdr:cNvCxnSpPr/>
      </xdr:nvCxnSpPr>
      <xdr:spPr>
        <a:xfrm flipV="1">
          <a:off x="6972300" y="1685120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37030</xdr:rowOff>
    </xdr:from>
    <xdr:to>
      <xdr:col>55</xdr:col>
      <xdr:colOff>50800</xdr:colOff>
      <xdr:row>98</xdr:row>
      <xdr:rowOff>138630</xdr:rowOff>
    </xdr:to>
    <xdr:sp macro="" textlink="">
      <xdr:nvSpPr>
        <xdr:cNvPr id="471" name="楕円 470"/>
        <xdr:cNvSpPr/>
      </xdr:nvSpPr>
      <xdr:spPr>
        <a:xfrm>
          <a:off x="104267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123407</xdr:rowOff>
    </xdr:from>
    <xdr:ext cx="534377" cy="259045"/>
    <xdr:sp macro="" textlink="">
      <xdr:nvSpPr>
        <xdr:cNvPr id="472" name="普通建設事業費 （ うち更新整備　）該当値テキスト"/>
        <xdr:cNvSpPr txBox="1"/>
      </xdr:nvSpPr>
      <xdr:spPr>
        <a:xfrm>
          <a:off x="10528300" y="167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145204</xdr:rowOff>
    </xdr:from>
    <xdr:to>
      <xdr:col>50</xdr:col>
      <xdr:colOff>165100</xdr:colOff>
      <xdr:row>98</xdr:row>
      <xdr:rowOff>75354</xdr:rowOff>
    </xdr:to>
    <xdr:sp macro="" textlink="">
      <xdr:nvSpPr>
        <xdr:cNvPr id="473" name="楕円 472"/>
        <xdr:cNvSpPr/>
      </xdr:nvSpPr>
      <xdr:spPr>
        <a:xfrm>
          <a:off x="9588500" y="167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66481</xdr:rowOff>
    </xdr:from>
    <xdr:ext cx="534377" cy="259045"/>
    <xdr:sp macro="" textlink="">
      <xdr:nvSpPr>
        <xdr:cNvPr id="474" name="テキスト ボックス 473"/>
        <xdr:cNvSpPr txBox="1"/>
      </xdr:nvSpPr>
      <xdr:spPr>
        <a:xfrm>
          <a:off x="9372111" y="168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49777</xdr:rowOff>
    </xdr:from>
    <xdr:to>
      <xdr:col>46</xdr:col>
      <xdr:colOff>38100</xdr:colOff>
      <xdr:row>97</xdr:row>
      <xdr:rowOff>151377</xdr:rowOff>
    </xdr:to>
    <xdr:sp macro="" textlink="">
      <xdr:nvSpPr>
        <xdr:cNvPr id="475" name="楕円 474"/>
        <xdr:cNvSpPr/>
      </xdr:nvSpPr>
      <xdr:spPr>
        <a:xfrm>
          <a:off x="86995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142504</xdr:rowOff>
    </xdr:from>
    <xdr:ext cx="534377" cy="259045"/>
    <xdr:sp macro="" textlink="">
      <xdr:nvSpPr>
        <xdr:cNvPr id="476" name="テキスト ボックス 475"/>
        <xdr:cNvSpPr txBox="1"/>
      </xdr:nvSpPr>
      <xdr:spPr>
        <a:xfrm>
          <a:off x="8483111" y="16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169751</xdr:rowOff>
    </xdr:from>
    <xdr:to>
      <xdr:col>41</xdr:col>
      <xdr:colOff>101600</xdr:colOff>
      <xdr:row>98</xdr:row>
      <xdr:rowOff>99901</xdr:rowOff>
    </xdr:to>
    <xdr:sp macro="" textlink="">
      <xdr:nvSpPr>
        <xdr:cNvPr id="477" name="楕円 476"/>
        <xdr:cNvSpPr/>
      </xdr:nvSpPr>
      <xdr:spPr>
        <a:xfrm>
          <a:off x="7810500" y="168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91028</xdr:rowOff>
    </xdr:from>
    <xdr:ext cx="534377" cy="259045"/>
    <xdr:sp macro="" textlink="">
      <xdr:nvSpPr>
        <xdr:cNvPr id="478" name="テキスト ボックス 477"/>
        <xdr:cNvSpPr txBox="1"/>
      </xdr:nvSpPr>
      <xdr:spPr>
        <a:xfrm>
          <a:off x="7594111" y="168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7395</xdr:rowOff>
    </xdr:from>
    <xdr:to>
      <xdr:col>36</xdr:col>
      <xdr:colOff>165100</xdr:colOff>
      <xdr:row>98</xdr:row>
      <xdr:rowOff>108995</xdr:rowOff>
    </xdr:to>
    <xdr:sp macro="" textlink="">
      <xdr:nvSpPr>
        <xdr:cNvPr id="479" name="楕円 478"/>
        <xdr:cNvSpPr/>
      </xdr:nvSpPr>
      <xdr:spPr>
        <a:xfrm>
          <a:off x="6921500" y="168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100122</xdr:rowOff>
    </xdr:from>
    <xdr:ext cx="534377" cy="259045"/>
    <xdr:sp macro="" textlink="">
      <xdr:nvSpPr>
        <xdr:cNvPr id="480" name="テキスト ボックス 479"/>
        <xdr:cNvSpPr txBox="1"/>
      </xdr:nvSpPr>
      <xdr:spPr>
        <a:xfrm>
          <a:off x="6705111" y="169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39383</xdr:rowOff>
    </xdr:from>
    <xdr:to>
      <xdr:col>85</xdr:col>
      <xdr:colOff>127000</xdr:colOff>
      <xdr:row>39</xdr:row>
      <xdr:rowOff>44450</xdr:rowOff>
    </xdr:to>
    <xdr:cxnSp macro="">
      <xdr:nvCxnSpPr>
        <xdr:cNvPr id="509" name="直線コネクタ 508"/>
        <xdr:cNvCxnSpPr/>
      </xdr:nvCxnSpPr>
      <xdr:spPr>
        <a:xfrm>
          <a:off x="15481300" y="6725933"/>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124251</xdr:rowOff>
    </xdr:from>
    <xdr:to>
      <xdr:col>81</xdr:col>
      <xdr:colOff>50800</xdr:colOff>
      <xdr:row>39</xdr:row>
      <xdr:rowOff>39383</xdr:rowOff>
    </xdr:to>
    <xdr:cxnSp macro="">
      <xdr:nvCxnSpPr>
        <xdr:cNvPr id="512" name="直線コネクタ 511"/>
        <xdr:cNvCxnSpPr/>
      </xdr:nvCxnSpPr>
      <xdr:spPr>
        <a:xfrm>
          <a:off x="14592300" y="6639351"/>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124251</xdr:rowOff>
    </xdr:from>
    <xdr:to>
      <xdr:col>76</xdr:col>
      <xdr:colOff>114300</xdr:colOff>
      <xdr:row>38</xdr:row>
      <xdr:rowOff>157645</xdr:rowOff>
    </xdr:to>
    <xdr:cxnSp macro="">
      <xdr:nvCxnSpPr>
        <xdr:cNvPr id="515" name="直線コネクタ 514"/>
        <xdr:cNvCxnSpPr/>
      </xdr:nvCxnSpPr>
      <xdr:spPr>
        <a:xfrm flipV="1">
          <a:off x="13703300" y="6639351"/>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157645</xdr:rowOff>
    </xdr:from>
    <xdr:to>
      <xdr:col>71</xdr:col>
      <xdr:colOff>177800</xdr:colOff>
      <xdr:row>39</xdr:row>
      <xdr:rowOff>44450</xdr:rowOff>
    </xdr:to>
    <xdr:cxnSp macro="">
      <xdr:nvCxnSpPr>
        <xdr:cNvPr id="518" name="直線コネクタ 517"/>
        <xdr:cNvCxnSpPr/>
      </xdr:nvCxnSpPr>
      <xdr:spPr>
        <a:xfrm flipV="1">
          <a:off x="12814300" y="6672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160033</xdr:rowOff>
    </xdr:from>
    <xdr:to>
      <xdr:col>81</xdr:col>
      <xdr:colOff>101600</xdr:colOff>
      <xdr:row>39</xdr:row>
      <xdr:rowOff>90183</xdr:rowOff>
    </xdr:to>
    <xdr:sp macro="" textlink="">
      <xdr:nvSpPr>
        <xdr:cNvPr id="530" name="楕円 529"/>
        <xdr:cNvSpPr/>
      </xdr:nvSpPr>
      <xdr:spPr>
        <a:xfrm>
          <a:off x="15430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81310</xdr:rowOff>
    </xdr:from>
    <xdr:ext cx="378565" cy="259045"/>
    <xdr:sp macro="" textlink="">
      <xdr:nvSpPr>
        <xdr:cNvPr id="531" name="テキスト ボックス 530"/>
        <xdr:cNvSpPr txBox="1"/>
      </xdr:nvSpPr>
      <xdr:spPr>
        <a:xfrm>
          <a:off x="15292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73451</xdr:rowOff>
    </xdr:from>
    <xdr:to>
      <xdr:col>76</xdr:col>
      <xdr:colOff>165100</xdr:colOff>
      <xdr:row>39</xdr:row>
      <xdr:rowOff>3601</xdr:rowOff>
    </xdr:to>
    <xdr:sp macro="" textlink="">
      <xdr:nvSpPr>
        <xdr:cNvPr id="532" name="楕円 531"/>
        <xdr:cNvSpPr/>
      </xdr:nvSpPr>
      <xdr:spPr>
        <a:xfrm>
          <a:off x="14541500" y="65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166178</xdr:rowOff>
    </xdr:from>
    <xdr:ext cx="469744" cy="259045"/>
    <xdr:sp macro="" textlink="">
      <xdr:nvSpPr>
        <xdr:cNvPr id="533" name="テキスト ボックス 532"/>
        <xdr:cNvSpPr txBox="1"/>
      </xdr:nvSpPr>
      <xdr:spPr>
        <a:xfrm>
          <a:off x="14357428" y="668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106845</xdr:rowOff>
    </xdr:from>
    <xdr:to>
      <xdr:col>72</xdr:col>
      <xdr:colOff>38100</xdr:colOff>
      <xdr:row>39</xdr:row>
      <xdr:rowOff>36995</xdr:rowOff>
    </xdr:to>
    <xdr:sp macro="" textlink="">
      <xdr:nvSpPr>
        <xdr:cNvPr id="534" name="楕円 533"/>
        <xdr:cNvSpPr/>
      </xdr:nvSpPr>
      <xdr:spPr>
        <a:xfrm>
          <a:off x="13652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28122</xdr:rowOff>
    </xdr:from>
    <xdr:ext cx="469744" cy="259045"/>
    <xdr:sp macro="" textlink="">
      <xdr:nvSpPr>
        <xdr:cNvPr id="535" name="テキスト ボックス 534"/>
        <xdr:cNvSpPr txBox="1"/>
      </xdr:nvSpPr>
      <xdr:spPr>
        <a:xfrm>
          <a:off x="13468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141940</xdr:rowOff>
    </xdr:from>
    <xdr:to>
      <xdr:col>85</xdr:col>
      <xdr:colOff>127000</xdr:colOff>
      <xdr:row>78</xdr:row>
      <xdr:rowOff>13109</xdr:rowOff>
    </xdr:to>
    <xdr:cxnSp macro="">
      <xdr:nvCxnSpPr>
        <xdr:cNvPr id="615" name="直線コネクタ 614"/>
        <xdr:cNvCxnSpPr/>
      </xdr:nvCxnSpPr>
      <xdr:spPr>
        <a:xfrm flipV="1">
          <a:off x="15481300" y="13343590"/>
          <a:ext cx="838200" cy="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13109</xdr:rowOff>
    </xdr:from>
    <xdr:to>
      <xdr:col>81</xdr:col>
      <xdr:colOff>50800</xdr:colOff>
      <xdr:row>78</xdr:row>
      <xdr:rowOff>22930</xdr:rowOff>
    </xdr:to>
    <xdr:cxnSp macro="">
      <xdr:nvCxnSpPr>
        <xdr:cNvPr id="618" name="直線コネクタ 617"/>
        <xdr:cNvCxnSpPr/>
      </xdr:nvCxnSpPr>
      <xdr:spPr>
        <a:xfrm flipV="1">
          <a:off x="14592300" y="13386209"/>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22930</xdr:rowOff>
    </xdr:from>
    <xdr:to>
      <xdr:col>76</xdr:col>
      <xdr:colOff>114300</xdr:colOff>
      <xdr:row>78</xdr:row>
      <xdr:rowOff>36716</xdr:rowOff>
    </xdr:to>
    <xdr:cxnSp macro="">
      <xdr:nvCxnSpPr>
        <xdr:cNvPr id="621" name="直線コネクタ 620"/>
        <xdr:cNvCxnSpPr/>
      </xdr:nvCxnSpPr>
      <xdr:spPr>
        <a:xfrm flipV="1">
          <a:off x="13703300" y="13396030"/>
          <a:ext cx="8890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36716</xdr:rowOff>
    </xdr:from>
    <xdr:to>
      <xdr:col>71</xdr:col>
      <xdr:colOff>177800</xdr:colOff>
      <xdr:row>78</xdr:row>
      <xdr:rowOff>45776</xdr:rowOff>
    </xdr:to>
    <xdr:cxnSp macro="">
      <xdr:nvCxnSpPr>
        <xdr:cNvPr id="624" name="直線コネクタ 623"/>
        <xdr:cNvCxnSpPr/>
      </xdr:nvCxnSpPr>
      <xdr:spPr>
        <a:xfrm flipV="1">
          <a:off x="12814300" y="13409816"/>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91140</xdr:rowOff>
    </xdr:from>
    <xdr:to>
      <xdr:col>85</xdr:col>
      <xdr:colOff>177800</xdr:colOff>
      <xdr:row>78</xdr:row>
      <xdr:rowOff>21290</xdr:rowOff>
    </xdr:to>
    <xdr:sp macro="" textlink="">
      <xdr:nvSpPr>
        <xdr:cNvPr id="634" name="楕円 633"/>
        <xdr:cNvSpPr/>
      </xdr:nvSpPr>
      <xdr:spPr>
        <a:xfrm>
          <a:off x="16268700" y="132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69567</xdr:rowOff>
    </xdr:from>
    <xdr:ext cx="534377" cy="259045"/>
    <xdr:sp macro="" textlink="">
      <xdr:nvSpPr>
        <xdr:cNvPr id="635" name="公債費該当値テキスト"/>
        <xdr:cNvSpPr txBox="1"/>
      </xdr:nvSpPr>
      <xdr:spPr>
        <a:xfrm>
          <a:off x="16370300" y="132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133759</xdr:rowOff>
    </xdr:from>
    <xdr:to>
      <xdr:col>81</xdr:col>
      <xdr:colOff>101600</xdr:colOff>
      <xdr:row>78</xdr:row>
      <xdr:rowOff>63909</xdr:rowOff>
    </xdr:to>
    <xdr:sp macro="" textlink="">
      <xdr:nvSpPr>
        <xdr:cNvPr id="636" name="楕円 635"/>
        <xdr:cNvSpPr/>
      </xdr:nvSpPr>
      <xdr:spPr>
        <a:xfrm>
          <a:off x="15430500" y="133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55036</xdr:rowOff>
    </xdr:from>
    <xdr:ext cx="534377" cy="259045"/>
    <xdr:sp macro="" textlink="">
      <xdr:nvSpPr>
        <xdr:cNvPr id="637" name="テキスト ボックス 636"/>
        <xdr:cNvSpPr txBox="1"/>
      </xdr:nvSpPr>
      <xdr:spPr>
        <a:xfrm>
          <a:off x="15214111" y="134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143580</xdr:rowOff>
    </xdr:from>
    <xdr:to>
      <xdr:col>76</xdr:col>
      <xdr:colOff>165100</xdr:colOff>
      <xdr:row>78</xdr:row>
      <xdr:rowOff>73730</xdr:rowOff>
    </xdr:to>
    <xdr:sp macro="" textlink="">
      <xdr:nvSpPr>
        <xdr:cNvPr id="638" name="楕円 637"/>
        <xdr:cNvSpPr/>
      </xdr:nvSpPr>
      <xdr:spPr>
        <a:xfrm>
          <a:off x="145415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64857</xdr:rowOff>
    </xdr:from>
    <xdr:ext cx="534377" cy="259045"/>
    <xdr:sp macro="" textlink="">
      <xdr:nvSpPr>
        <xdr:cNvPr id="639" name="テキスト ボックス 638"/>
        <xdr:cNvSpPr txBox="1"/>
      </xdr:nvSpPr>
      <xdr:spPr>
        <a:xfrm>
          <a:off x="14325111" y="134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157366</xdr:rowOff>
    </xdr:from>
    <xdr:to>
      <xdr:col>72</xdr:col>
      <xdr:colOff>38100</xdr:colOff>
      <xdr:row>78</xdr:row>
      <xdr:rowOff>87516</xdr:rowOff>
    </xdr:to>
    <xdr:sp macro="" textlink="">
      <xdr:nvSpPr>
        <xdr:cNvPr id="640" name="楕円 639"/>
        <xdr:cNvSpPr/>
      </xdr:nvSpPr>
      <xdr:spPr>
        <a:xfrm>
          <a:off x="13652500" y="133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78643</xdr:rowOff>
    </xdr:from>
    <xdr:ext cx="534377" cy="259045"/>
    <xdr:sp macro="" textlink="">
      <xdr:nvSpPr>
        <xdr:cNvPr id="641" name="テキスト ボックス 640"/>
        <xdr:cNvSpPr txBox="1"/>
      </xdr:nvSpPr>
      <xdr:spPr>
        <a:xfrm>
          <a:off x="13436111" y="134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166426</xdr:rowOff>
    </xdr:from>
    <xdr:to>
      <xdr:col>67</xdr:col>
      <xdr:colOff>101600</xdr:colOff>
      <xdr:row>78</xdr:row>
      <xdr:rowOff>96576</xdr:rowOff>
    </xdr:to>
    <xdr:sp macro="" textlink="">
      <xdr:nvSpPr>
        <xdr:cNvPr id="642" name="楕円 641"/>
        <xdr:cNvSpPr/>
      </xdr:nvSpPr>
      <xdr:spPr>
        <a:xfrm>
          <a:off x="127635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87703</xdr:rowOff>
    </xdr:from>
    <xdr:ext cx="534377" cy="259045"/>
    <xdr:sp macro="" textlink="">
      <xdr:nvSpPr>
        <xdr:cNvPr id="643" name="テキスト ボックス 642"/>
        <xdr:cNvSpPr txBox="1"/>
      </xdr:nvSpPr>
      <xdr:spPr>
        <a:xfrm>
          <a:off x="12547111" y="134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23594</xdr:rowOff>
    </xdr:from>
    <xdr:to>
      <xdr:col>85</xdr:col>
      <xdr:colOff>127000</xdr:colOff>
      <xdr:row>98</xdr:row>
      <xdr:rowOff>31572</xdr:rowOff>
    </xdr:to>
    <xdr:cxnSp macro="">
      <xdr:nvCxnSpPr>
        <xdr:cNvPr id="670" name="直線コネクタ 669"/>
        <xdr:cNvCxnSpPr/>
      </xdr:nvCxnSpPr>
      <xdr:spPr>
        <a:xfrm>
          <a:off x="15481300" y="16825694"/>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23594</xdr:rowOff>
    </xdr:from>
    <xdr:to>
      <xdr:col>81</xdr:col>
      <xdr:colOff>50800</xdr:colOff>
      <xdr:row>98</xdr:row>
      <xdr:rowOff>60046</xdr:rowOff>
    </xdr:to>
    <xdr:cxnSp macro="">
      <xdr:nvCxnSpPr>
        <xdr:cNvPr id="673" name="直線コネクタ 672"/>
        <xdr:cNvCxnSpPr/>
      </xdr:nvCxnSpPr>
      <xdr:spPr>
        <a:xfrm flipV="1">
          <a:off x="14592300" y="16825694"/>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58981</xdr:rowOff>
    </xdr:from>
    <xdr:to>
      <xdr:col>76</xdr:col>
      <xdr:colOff>114300</xdr:colOff>
      <xdr:row>98</xdr:row>
      <xdr:rowOff>60046</xdr:rowOff>
    </xdr:to>
    <xdr:cxnSp macro="">
      <xdr:nvCxnSpPr>
        <xdr:cNvPr id="676" name="直線コネクタ 675"/>
        <xdr:cNvCxnSpPr/>
      </xdr:nvCxnSpPr>
      <xdr:spPr>
        <a:xfrm>
          <a:off x="13703300" y="16861081"/>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17390</xdr:rowOff>
    </xdr:from>
    <xdr:to>
      <xdr:col>71</xdr:col>
      <xdr:colOff>177800</xdr:colOff>
      <xdr:row>98</xdr:row>
      <xdr:rowOff>58981</xdr:rowOff>
    </xdr:to>
    <xdr:cxnSp macro="">
      <xdr:nvCxnSpPr>
        <xdr:cNvPr id="679" name="直線コネクタ 678"/>
        <xdr:cNvCxnSpPr/>
      </xdr:nvCxnSpPr>
      <xdr:spPr>
        <a:xfrm>
          <a:off x="12814300" y="16819490"/>
          <a:ext cx="889000" cy="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152222</xdr:rowOff>
    </xdr:from>
    <xdr:to>
      <xdr:col>85</xdr:col>
      <xdr:colOff>177800</xdr:colOff>
      <xdr:row>98</xdr:row>
      <xdr:rowOff>82372</xdr:rowOff>
    </xdr:to>
    <xdr:sp macro="" textlink="">
      <xdr:nvSpPr>
        <xdr:cNvPr id="689" name="楕円 688"/>
        <xdr:cNvSpPr/>
      </xdr:nvSpPr>
      <xdr:spPr>
        <a:xfrm>
          <a:off x="162687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67149</xdr:rowOff>
    </xdr:from>
    <xdr:ext cx="534377" cy="259045"/>
    <xdr:sp macro="" textlink="">
      <xdr:nvSpPr>
        <xdr:cNvPr id="690" name="積立金該当値テキスト"/>
        <xdr:cNvSpPr txBox="1"/>
      </xdr:nvSpPr>
      <xdr:spPr>
        <a:xfrm>
          <a:off x="16370300" y="166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144244</xdr:rowOff>
    </xdr:from>
    <xdr:to>
      <xdr:col>81</xdr:col>
      <xdr:colOff>101600</xdr:colOff>
      <xdr:row>98</xdr:row>
      <xdr:rowOff>74394</xdr:rowOff>
    </xdr:to>
    <xdr:sp macro="" textlink="">
      <xdr:nvSpPr>
        <xdr:cNvPr id="691" name="楕円 690"/>
        <xdr:cNvSpPr/>
      </xdr:nvSpPr>
      <xdr:spPr>
        <a:xfrm>
          <a:off x="15430500" y="167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65521</xdr:rowOff>
    </xdr:from>
    <xdr:ext cx="534377" cy="259045"/>
    <xdr:sp macro="" textlink="">
      <xdr:nvSpPr>
        <xdr:cNvPr id="692" name="テキスト ボックス 691"/>
        <xdr:cNvSpPr txBox="1"/>
      </xdr:nvSpPr>
      <xdr:spPr>
        <a:xfrm>
          <a:off x="15214111" y="168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9246</xdr:rowOff>
    </xdr:from>
    <xdr:to>
      <xdr:col>76</xdr:col>
      <xdr:colOff>165100</xdr:colOff>
      <xdr:row>98</xdr:row>
      <xdr:rowOff>110846</xdr:rowOff>
    </xdr:to>
    <xdr:sp macro="" textlink="">
      <xdr:nvSpPr>
        <xdr:cNvPr id="693" name="楕円 692"/>
        <xdr:cNvSpPr/>
      </xdr:nvSpPr>
      <xdr:spPr>
        <a:xfrm>
          <a:off x="14541500" y="168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101973</xdr:rowOff>
    </xdr:from>
    <xdr:ext cx="534377" cy="259045"/>
    <xdr:sp macro="" textlink="">
      <xdr:nvSpPr>
        <xdr:cNvPr id="694" name="テキスト ボックス 693"/>
        <xdr:cNvSpPr txBox="1"/>
      </xdr:nvSpPr>
      <xdr:spPr>
        <a:xfrm>
          <a:off x="14325111" y="169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8181</xdr:rowOff>
    </xdr:from>
    <xdr:to>
      <xdr:col>72</xdr:col>
      <xdr:colOff>38100</xdr:colOff>
      <xdr:row>98</xdr:row>
      <xdr:rowOff>109781</xdr:rowOff>
    </xdr:to>
    <xdr:sp macro="" textlink="">
      <xdr:nvSpPr>
        <xdr:cNvPr id="695" name="楕円 694"/>
        <xdr:cNvSpPr/>
      </xdr:nvSpPr>
      <xdr:spPr>
        <a:xfrm>
          <a:off x="13652500" y="168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100908</xdr:rowOff>
    </xdr:from>
    <xdr:ext cx="534377" cy="259045"/>
    <xdr:sp macro="" textlink="">
      <xdr:nvSpPr>
        <xdr:cNvPr id="696" name="テキスト ボックス 695"/>
        <xdr:cNvSpPr txBox="1"/>
      </xdr:nvSpPr>
      <xdr:spPr>
        <a:xfrm>
          <a:off x="13436111" y="169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138040</xdr:rowOff>
    </xdr:from>
    <xdr:to>
      <xdr:col>67</xdr:col>
      <xdr:colOff>101600</xdr:colOff>
      <xdr:row>98</xdr:row>
      <xdr:rowOff>68190</xdr:rowOff>
    </xdr:to>
    <xdr:sp macro="" textlink="">
      <xdr:nvSpPr>
        <xdr:cNvPr id="697" name="楕円 696"/>
        <xdr:cNvSpPr/>
      </xdr:nvSpPr>
      <xdr:spPr>
        <a:xfrm>
          <a:off x="12763500" y="167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84717</xdr:rowOff>
    </xdr:from>
    <xdr:ext cx="534377" cy="259045"/>
    <xdr:sp macro="" textlink="">
      <xdr:nvSpPr>
        <xdr:cNvPr id="698" name="テキスト ボックス 697"/>
        <xdr:cNvSpPr txBox="1"/>
      </xdr:nvSpPr>
      <xdr:spPr>
        <a:xfrm>
          <a:off x="12547111" y="165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84150</xdr:rowOff>
    </xdr:from>
    <xdr:to>
      <xdr:col>107</xdr:col>
      <xdr:colOff>50800</xdr:colOff>
      <xdr:row>39</xdr:row>
      <xdr:rowOff>44450</xdr:rowOff>
    </xdr:to>
    <xdr:cxnSp macro="">
      <xdr:nvCxnSpPr>
        <xdr:cNvPr id="733" name="直線コネクタ 732"/>
        <xdr:cNvCxnSpPr/>
      </xdr:nvCxnSpPr>
      <xdr:spPr>
        <a:xfrm>
          <a:off x="19545300" y="6599250"/>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84150</xdr:rowOff>
    </xdr:from>
    <xdr:to>
      <xdr:col>102</xdr:col>
      <xdr:colOff>114300</xdr:colOff>
      <xdr:row>39</xdr:row>
      <xdr:rowOff>44450</xdr:rowOff>
    </xdr:to>
    <xdr:cxnSp macro="">
      <xdr:nvCxnSpPr>
        <xdr:cNvPr id="736" name="直線コネクタ 735"/>
        <xdr:cNvCxnSpPr/>
      </xdr:nvCxnSpPr>
      <xdr:spPr>
        <a:xfrm flipV="1">
          <a:off x="18656300" y="6599250"/>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33350</xdr:rowOff>
    </xdr:from>
    <xdr:to>
      <xdr:col>102</xdr:col>
      <xdr:colOff>165100</xdr:colOff>
      <xdr:row>38</xdr:row>
      <xdr:rowOff>134950</xdr:rowOff>
    </xdr:to>
    <xdr:sp macro="" textlink="">
      <xdr:nvSpPr>
        <xdr:cNvPr id="752" name="楕円 751"/>
        <xdr:cNvSpPr/>
      </xdr:nvSpPr>
      <xdr:spPr>
        <a:xfrm>
          <a:off x="19494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126077</xdr:rowOff>
    </xdr:from>
    <xdr:ext cx="469744" cy="259045"/>
    <xdr:sp macro="" textlink="">
      <xdr:nvSpPr>
        <xdr:cNvPr id="753" name="テキスト ボックス 752"/>
        <xdr:cNvSpPr txBox="1"/>
      </xdr:nvSpPr>
      <xdr:spPr>
        <a:xfrm>
          <a:off x="19310428" y="66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60147</xdr:rowOff>
    </xdr:from>
    <xdr:to>
      <xdr:col>116</xdr:col>
      <xdr:colOff>63500</xdr:colOff>
      <xdr:row>58</xdr:row>
      <xdr:rowOff>119377</xdr:rowOff>
    </xdr:to>
    <xdr:cxnSp macro="">
      <xdr:nvCxnSpPr>
        <xdr:cNvPr id="782" name="直線コネクタ 781"/>
        <xdr:cNvCxnSpPr/>
      </xdr:nvCxnSpPr>
      <xdr:spPr>
        <a:xfrm flipV="1">
          <a:off x="21323300" y="10004247"/>
          <a:ext cx="8382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59141</xdr:rowOff>
    </xdr:from>
    <xdr:to>
      <xdr:col>111</xdr:col>
      <xdr:colOff>177800</xdr:colOff>
      <xdr:row>58</xdr:row>
      <xdr:rowOff>119377</xdr:rowOff>
    </xdr:to>
    <xdr:cxnSp macro="">
      <xdr:nvCxnSpPr>
        <xdr:cNvPr id="785" name="直線コネクタ 784"/>
        <xdr:cNvCxnSpPr/>
      </xdr:nvCxnSpPr>
      <xdr:spPr>
        <a:xfrm>
          <a:off x="20434300" y="10003241"/>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59141</xdr:rowOff>
    </xdr:from>
    <xdr:to>
      <xdr:col>107</xdr:col>
      <xdr:colOff>50800</xdr:colOff>
      <xdr:row>58</xdr:row>
      <xdr:rowOff>119926</xdr:rowOff>
    </xdr:to>
    <xdr:cxnSp macro="">
      <xdr:nvCxnSpPr>
        <xdr:cNvPr id="788" name="直線コネクタ 787"/>
        <xdr:cNvCxnSpPr/>
      </xdr:nvCxnSpPr>
      <xdr:spPr>
        <a:xfrm flipV="1">
          <a:off x="19545300" y="10003241"/>
          <a:ext cx="8890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117115</xdr:rowOff>
    </xdr:from>
    <xdr:to>
      <xdr:col>102</xdr:col>
      <xdr:colOff>114300</xdr:colOff>
      <xdr:row>58</xdr:row>
      <xdr:rowOff>119926</xdr:rowOff>
    </xdr:to>
    <xdr:cxnSp macro="">
      <xdr:nvCxnSpPr>
        <xdr:cNvPr id="791" name="直線コネクタ 790"/>
        <xdr:cNvCxnSpPr/>
      </xdr:nvCxnSpPr>
      <xdr:spPr>
        <a:xfrm>
          <a:off x="18656300" y="1006121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9347</xdr:rowOff>
    </xdr:from>
    <xdr:to>
      <xdr:col>116</xdr:col>
      <xdr:colOff>114300</xdr:colOff>
      <xdr:row>58</xdr:row>
      <xdr:rowOff>110947</xdr:rowOff>
    </xdr:to>
    <xdr:sp macro="" textlink="">
      <xdr:nvSpPr>
        <xdr:cNvPr id="801" name="楕円 800"/>
        <xdr:cNvSpPr/>
      </xdr:nvSpPr>
      <xdr:spPr>
        <a:xfrm>
          <a:off x="22110700" y="9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140174</xdr:rowOff>
    </xdr:from>
    <xdr:ext cx="469744" cy="259045"/>
    <xdr:sp macro="" textlink="">
      <xdr:nvSpPr>
        <xdr:cNvPr id="802" name="貸付金該当値テキスト"/>
        <xdr:cNvSpPr txBox="1"/>
      </xdr:nvSpPr>
      <xdr:spPr>
        <a:xfrm>
          <a:off x="22212300" y="974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68577</xdr:rowOff>
    </xdr:from>
    <xdr:to>
      <xdr:col>112</xdr:col>
      <xdr:colOff>38100</xdr:colOff>
      <xdr:row>58</xdr:row>
      <xdr:rowOff>170177</xdr:rowOff>
    </xdr:to>
    <xdr:sp macro="" textlink="">
      <xdr:nvSpPr>
        <xdr:cNvPr id="803" name="楕円 802"/>
        <xdr:cNvSpPr/>
      </xdr:nvSpPr>
      <xdr:spPr>
        <a:xfrm>
          <a:off x="21272500" y="100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161304</xdr:rowOff>
    </xdr:from>
    <xdr:ext cx="378565" cy="259045"/>
    <xdr:sp macro="" textlink="">
      <xdr:nvSpPr>
        <xdr:cNvPr id="804" name="テキスト ボックス 803"/>
        <xdr:cNvSpPr txBox="1"/>
      </xdr:nvSpPr>
      <xdr:spPr>
        <a:xfrm>
          <a:off x="21134017" y="1010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8341</xdr:rowOff>
    </xdr:from>
    <xdr:to>
      <xdr:col>107</xdr:col>
      <xdr:colOff>101600</xdr:colOff>
      <xdr:row>58</xdr:row>
      <xdr:rowOff>109941</xdr:rowOff>
    </xdr:to>
    <xdr:sp macro="" textlink="">
      <xdr:nvSpPr>
        <xdr:cNvPr id="805" name="楕円 804"/>
        <xdr:cNvSpPr/>
      </xdr:nvSpPr>
      <xdr:spPr>
        <a:xfrm>
          <a:off x="20383500" y="99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126468</xdr:rowOff>
    </xdr:from>
    <xdr:ext cx="469744" cy="259045"/>
    <xdr:sp macro="" textlink="">
      <xdr:nvSpPr>
        <xdr:cNvPr id="806" name="テキスト ボックス 805"/>
        <xdr:cNvSpPr txBox="1"/>
      </xdr:nvSpPr>
      <xdr:spPr>
        <a:xfrm>
          <a:off x="20199428" y="972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69126</xdr:rowOff>
    </xdr:from>
    <xdr:to>
      <xdr:col>102</xdr:col>
      <xdr:colOff>165100</xdr:colOff>
      <xdr:row>58</xdr:row>
      <xdr:rowOff>170726</xdr:rowOff>
    </xdr:to>
    <xdr:sp macro="" textlink="">
      <xdr:nvSpPr>
        <xdr:cNvPr id="807" name="楕円 806"/>
        <xdr:cNvSpPr/>
      </xdr:nvSpPr>
      <xdr:spPr>
        <a:xfrm>
          <a:off x="19494500" y="100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161853</xdr:rowOff>
    </xdr:from>
    <xdr:ext cx="378565" cy="259045"/>
    <xdr:sp macro="" textlink="">
      <xdr:nvSpPr>
        <xdr:cNvPr id="808" name="テキスト ボックス 807"/>
        <xdr:cNvSpPr txBox="1"/>
      </xdr:nvSpPr>
      <xdr:spPr>
        <a:xfrm>
          <a:off x="19356017" y="1010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66315</xdr:rowOff>
    </xdr:from>
    <xdr:to>
      <xdr:col>98</xdr:col>
      <xdr:colOff>38100</xdr:colOff>
      <xdr:row>58</xdr:row>
      <xdr:rowOff>167915</xdr:rowOff>
    </xdr:to>
    <xdr:sp macro="" textlink="">
      <xdr:nvSpPr>
        <xdr:cNvPr id="809" name="楕円 808"/>
        <xdr:cNvSpPr/>
      </xdr:nvSpPr>
      <xdr:spPr>
        <a:xfrm>
          <a:off x="18605500" y="10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159042</xdr:rowOff>
    </xdr:from>
    <xdr:ext cx="378565" cy="259045"/>
    <xdr:sp macro="" textlink="">
      <xdr:nvSpPr>
        <xdr:cNvPr id="810" name="テキスト ボックス 809"/>
        <xdr:cNvSpPr txBox="1"/>
      </xdr:nvSpPr>
      <xdr:spPr>
        <a:xfrm>
          <a:off x="18467017" y="10103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95461</xdr:rowOff>
    </xdr:from>
    <xdr:to>
      <xdr:col>116</xdr:col>
      <xdr:colOff>63500</xdr:colOff>
      <xdr:row>76</xdr:row>
      <xdr:rowOff>128510</xdr:rowOff>
    </xdr:to>
    <xdr:cxnSp macro="">
      <xdr:nvCxnSpPr>
        <xdr:cNvPr id="841" name="直線コネクタ 840"/>
        <xdr:cNvCxnSpPr/>
      </xdr:nvCxnSpPr>
      <xdr:spPr>
        <a:xfrm flipV="1">
          <a:off x="21323300" y="13125661"/>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128510</xdr:rowOff>
    </xdr:from>
    <xdr:to>
      <xdr:col>111</xdr:col>
      <xdr:colOff>177800</xdr:colOff>
      <xdr:row>76</xdr:row>
      <xdr:rowOff>151718</xdr:rowOff>
    </xdr:to>
    <xdr:cxnSp macro="">
      <xdr:nvCxnSpPr>
        <xdr:cNvPr id="844" name="直線コネクタ 843"/>
        <xdr:cNvCxnSpPr/>
      </xdr:nvCxnSpPr>
      <xdr:spPr>
        <a:xfrm flipV="1">
          <a:off x="20434300" y="13158710"/>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151718</xdr:rowOff>
    </xdr:from>
    <xdr:to>
      <xdr:col>107</xdr:col>
      <xdr:colOff>50800</xdr:colOff>
      <xdr:row>77</xdr:row>
      <xdr:rowOff>22733</xdr:rowOff>
    </xdr:to>
    <xdr:cxnSp macro="">
      <xdr:nvCxnSpPr>
        <xdr:cNvPr id="847" name="直線コネクタ 846"/>
        <xdr:cNvCxnSpPr/>
      </xdr:nvCxnSpPr>
      <xdr:spPr>
        <a:xfrm flipV="1">
          <a:off x="19545300" y="13181918"/>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70248</xdr:rowOff>
    </xdr:from>
    <xdr:to>
      <xdr:col>102</xdr:col>
      <xdr:colOff>114300</xdr:colOff>
      <xdr:row>77</xdr:row>
      <xdr:rowOff>22733</xdr:rowOff>
    </xdr:to>
    <xdr:cxnSp macro="">
      <xdr:nvCxnSpPr>
        <xdr:cNvPr id="850" name="直線コネクタ 849"/>
        <xdr:cNvCxnSpPr/>
      </xdr:nvCxnSpPr>
      <xdr:spPr>
        <a:xfrm>
          <a:off x="18656300" y="13100448"/>
          <a:ext cx="8890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44661</xdr:rowOff>
    </xdr:from>
    <xdr:to>
      <xdr:col>116</xdr:col>
      <xdr:colOff>114300</xdr:colOff>
      <xdr:row>76</xdr:row>
      <xdr:rowOff>146261</xdr:rowOff>
    </xdr:to>
    <xdr:sp macro="" textlink="">
      <xdr:nvSpPr>
        <xdr:cNvPr id="860" name="楕円 859"/>
        <xdr:cNvSpPr/>
      </xdr:nvSpPr>
      <xdr:spPr>
        <a:xfrm>
          <a:off x="22110700" y="130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23088</xdr:rowOff>
    </xdr:from>
    <xdr:ext cx="534377" cy="259045"/>
    <xdr:sp macro="" textlink="">
      <xdr:nvSpPr>
        <xdr:cNvPr id="861" name="繰出金該当値テキスト"/>
        <xdr:cNvSpPr txBox="1"/>
      </xdr:nvSpPr>
      <xdr:spPr>
        <a:xfrm>
          <a:off x="22212300" y="130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77710</xdr:rowOff>
    </xdr:from>
    <xdr:to>
      <xdr:col>112</xdr:col>
      <xdr:colOff>38100</xdr:colOff>
      <xdr:row>77</xdr:row>
      <xdr:rowOff>7860</xdr:rowOff>
    </xdr:to>
    <xdr:sp macro="" textlink="">
      <xdr:nvSpPr>
        <xdr:cNvPr id="862" name="楕円 861"/>
        <xdr:cNvSpPr/>
      </xdr:nvSpPr>
      <xdr:spPr>
        <a:xfrm>
          <a:off x="21272500" y="131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170437</xdr:rowOff>
    </xdr:from>
    <xdr:ext cx="534377" cy="259045"/>
    <xdr:sp macro="" textlink="">
      <xdr:nvSpPr>
        <xdr:cNvPr id="863" name="テキスト ボックス 862"/>
        <xdr:cNvSpPr txBox="1"/>
      </xdr:nvSpPr>
      <xdr:spPr>
        <a:xfrm>
          <a:off x="21056111" y="132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100918</xdr:rowOff>
    </xdr:from>
    <xdr:to>
      <xdr:col>107</xdr:col>
      <xdr:colOff>101600</xdr:colOff>
      <xdr:row>77</xdr:row>
      <xdr:rowOff>31068</xdr:rowOff>
    </xdr:to>
    <xdr:sp macro="" textlink="">
      <xdr:nvSpPr>
        <xdr:cNvPr id="864" name="楕円 863"/>
        <xdr:cNvSpPr/>
      </xdr:nvSpPr>
      <xdr:spPr>
        <a:xfrm>
          <a:off x="20383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22195</xdr:rowOff>
    </xdr:from>
    <xdr:ext cx="534377" cy="259045"/>
    <xdr:sp macro="" textlink="">
      <xdr:nvSpPr>
        <xdr:cNvPr id="865" name="テキスト ボックス 864"/>
        <xdr:cNvSpPr txBox="1"/>
      </xdr:nvSpPr>
      <xdr:spPr>
        <a:xfrm>
          <a:off x="20167111" y="13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143383</xdr:rowOff>
    </xdr:from>
    <xdr:to>
      <xdr:col>102</xdr:col>
      <xdr:colOff>165100</xdr:colOff>
      <xdr:row>77</xdr:row>
      <xdr:rowOff>73533</xdr:rowOff>
    </xdr:to>
    <xdr:sp macro="" textlink="">
      <xdr:nvSpPr>
        <xdr:cNvPr id="866" name="楕円 865"/>
        <xdr:cNvSpPr/>
      </xdr:nvSpPr>
      <xdr:spPr>
        <a:xfrm>
          <a:off x="19494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64660</xdr:rowOff>
    </xdr:from>
    <xdr:ext cx="534377" cy="259045"/>
    <xdr:sp macro="" textlink="">
      <xdr:nvSpPr>
        <xdr:cNvPr id="867" name="テキスト ボックス 866"/>
        <xdr:cNvSpPr txBox="1"/>
      </xdr:nvSpPr>
      <xdr:spPr>
        <a:xfrm>
          <a:off x="19278111" y="132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19448</xdr:rowOff>
    </xdr:from>
    <xdr:to>
      <xdr:col>98</xdr:col>
      <xdr:colOff>38100</xdr:colOff>
      <xdr:row>76</xdr:row>
      <xdr:rowOff>121048</xdr:rowOff>
    </xdr:to>
    <xdr:sp macro="" textlink="">
      <xdr:nvSpPr>
        <xdr:cNvPr id="868" name="楕円 867"/>
        <xdr:cNvSpPr/>
      </xdr:nvSpPr>
      <xdr:spPr>
        <a:xfrm>
          <a:off x="18605500" y="130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112175</xdr:rowOff>
    </xdr:from>
    <xdr:ext cx="534377" cy="259045"/>
    <xdr:sp macro="" textlink="">
      <xdr:nvSpPr>
        <xdr:cNvPr id="869" name="テキスト ボックス 868"/>
        <xdr:cNvSpPr txBox="1"/>
      </xdr:nvSpPr>
      <xdr:spPr>
        <a:xfrm>
          <a:off x="18389111" y="131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人件費は、常勤職員の新規採用や、会計年度任用職員給与費の増等により、</a:t>
          </a:r>
          <a:r>
            <a:rPr kumimoji="1" lang="en-US" altLang="ja-JP" sz="1300">
              <a:latin typeface="ＭＳ Ｐゴシック" panose="020B0600070205080204" pitchFamily="50" charset="-128"/>
              <a:ea typeface="ＭＳ Ｐゴシック" panose="020B0600070205080204" pitchFamily="50" charset="-128"/>
            </a:rPr>
            <a:t>2,852</a:t>
          </a:r>
          <a:r>
            <a:rPr kumimoji="1" lang="ja-JP" altLang="en-US" sz="1300">
              <a:latin typeface="ＭＳ Ｐゴシック" panose="020B0600070205080204" pitchFamily="50" charset="-128"/>
              <a:ea typeface="ＭＳ Ｐゴシック" panose="020B0600070205080204" pitchFamily="50" charset="-128"/>
            </a:rPr>
            <a:t>円増加した。物件費は戸籍情報システム改修業務委託料の増等により、</a:t>
          </a:r>
          <a:r>
            <a:rPr kumimoji="1" lang="en-US" altLang="ja-JP" sz="1300">
              <a:latin typeface="ＭＳ Ｐゴシック" panose="020B0600070205080204" pitchFamily="50" charset="-128"/>
              <a:ea typeface="ＭＳ Ｐゴシック" panose="020B0600070205080204" pitchFamily="50" charset="-128"/>
            </a:rPr>
            <a:t>5,929</a:t>
          </a:r>
          <a:r>
            <a:rPr kumimoji="1" lang="ja-JP" altLang="en-US" sz="1300">
              <a:latin typeface="ＭＳ Ｐゴシック" panose="020B0600070205080204" pitchFamily="50" charset="-128"/>
              <a:ea typeface="ＭＳ Ｐゴシック" panose="020B0600070205080204" pitchFamily="50" charset="-128"/>
            </a:rPr>
            <a:t>円増加した。扶助費は、住民税非課税世帯等に対する臨時特別給付金や、子育て世帯等臨時特別支援事業補助金の減等により、</a:t>
          </a:r>
          <a:r>
            <a:rPr kumimoji="1" lang="en-US" altLang="ja-JP" sz="1300">
              <a:latin typeface="ＭＳ Ｐゴシック" panose="020B0600070205080204" pitchFamily="50" charset="-128"/>
              <a:ea typeface="ＭＳ Ｐゴシック" panose="020B0600070205080204" pitchFamily="50" charset="-128"/>
            </a:rPr>
            <a:t>14,491</a:t>
          </a:r>
          <a:r>
            <a:rPr kumimoji="1" lang="ja-JP" altLang="en-US" sz="1300">
              <a:latin typeface="ＭＳ Ｐゴシック" panose="020B0600070205080204" pitchFamily="50" charset="-128"/>
              <a:ea typeface="ＭＳ Ｐゴシック" panose="020B0600070205080204" pitchFamily="50" charset="-128"/>
            </a:rPr>
            <a:t>円減少した。補助費等は新型コロナウイルスワクチン関係の補助金返還金の増等により、</a:t>
          </a:r>
          <a:r>
            <a:rPr kumimoji="1" lang="en-US" altLang="ja-JP" sz="1300">
              <a:latin typeface="ＭＳ Ｐゴシック" panose="020B0600070205080204" pitchFamily="50" charset="-128"/>
              <a:ea typeface="ＭＳ Ｐゴシック" panose="020B0600070205080204" pitchFamily="50" charset="-128"/>
            </a:rPr>
            <a:t>10,803</a:t>
          </a:r>
          <a:r>
            <a:rPr kumimoji="1" lang="ja-JP" altLang="en-US" sz="1300">
              <a:latin typeface="ＭＳ Ｐゴシック" panose="020B0600070205080204" pitchFamily="50" charset="-128"/>
              <a:ea typeface="ＭＳ Ｐゴシック" panose="020B0600070205080204" pitchFamily="50" charset="-128"/>
            </a:rPr>
            <a:t>円増加した。公債費は前年度に引き続き元金償還金の増により、</a:t>
          </a:r>
          <a:r>
            <a:rPr kumimoji="1" lang="en-US" altLang="ja-JP" sz="1300">
              <a:latin typeface="ＭＳ Ｐゴシック" panose="020B0600070205080204" pitchFamily="50" charset="-128"/>
              <a:ea typeface="ＭＳ Ｐゴシック" panose="020B0600070205080204" pitchFamily="50" charset="-128"/>
            </a:rPr>
            <a:t>5,593</a:t>
          </a:r>
          <a:r>
            <a:rPr kumimoji="1" lang="ja-JP" altLang="en-US" sz="1300">
              <a:latin typeface="ＭＳ Ｐゴシック" panose="020B0600070205080204" pitchFamily="50" charset="-128"/>
              <a:ea typeface="ＭＳ Ｐゴシック" panose="020B0600070205080204" pitchFamily="50" charset="-128"/>
            </a:rPr>
            <a:t>円増加した。普通建設事業費は、中央公民館耐震化・環境改善工事費や、町道</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号線道路改良事業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成瀬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工事費等の減等により、</a:t>
          </a:r>
          <a:r>
            <a:rPr kumimoji="1" lang="en-US" altLang="ja-JP" sz="1300">
              <a:latin typeface="ＭＳ Ｐゴシック" panose="020B0600070205080204" pitchFamily="50" charset="-128"/>
              <a:ea typeface="ＭＳ Ｐゴシック" panose="020B0600070205080204" pitchFamily="50" charset="-128"/>
            </a:rPr>
            <a:t>13,020</a:t>
          </a:r>
          <a:r>
            <a:rPr kumimoji="1" lang="ja-JP" altLang="en-US" sz="1300">
              <a:latin typeface="ＭＳ Ｐゴシック" panose="020B0600070205080204" pitchFamily="50" charset="-128"/>
              <a:ea typeface="ＭＳ Ｐゴシック" panose="020B0600070205080204" pitchFamily="50" charset="-128"/>
            </a:rPr>
            <a:t>円減少した。貸付金は、文化遺産活用事業一時貸付金の増により、</a:t>
          </a:r>
          <a:r>
            <a:rPr kumimoji="1" lang="en-US" altLang="ja-JP" sz="1300">
              <a:latin typeface="ＭＳ Ｐゴシック" panose="020B0600070205080204" pitchFamily="50" charset="-128"/>
              <a:ea typeface="ＭＳ Ｐゴシック" panose="020B0600070205080204" pitchFamily="50" charset="-128"/>
            </a:rPr>
            <a:t>2,591</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人件費、物件費及び扶助費等で当町の住民一人当たりのコストは類似団体のコストを下回っている。これは、当町の歳出総額が類似団体よりも少ないためである。引き続き歳入の確保を行うとともに、限られた予算のなかで住民福祉サービスの向上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11,074
10,907
40.39
5,220,309
4,686,641
503,538
3,288,990
3,198,857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111697</xdr:rowOff>
    </xdr:from>
    <xdr:to>
      <xdr:col>24</xdr:col>
      <xdr:colOff>63500</xdr:colOff>
      <xdr:row>37</xdr:row>
      <xdr:rowOff>10922</xdr:rowOff>
    </xdr:to>
    <xdr:cxnSp macro="">
      <xdr:nvCxnSpPr>
        <xdr:cNvPr id="61" name="直線コネクタ 60"/>
        <xdr:cNvCxnSpPr/>
      </xdr:nvCxnSpPr>
      <xdr:spPr>
        <a:xfrm flipV="1">
          <a:off x="3797300" y="6283897"/>
          <a:ext cx="8382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10922</xdr:rowOff>
    </xdr:from>
    <xdr:to>
      <xdr:col>19</xdr:col>
      <xdr:colOff>177800</xdr:colOff>
      <xdr:row>37</xdr:row>
      <xdr:rowOff>83122</xdr:rowOff>
    </xdr:to>
    <xdr:cxnSp macro="">
      <xdr:nvCxnSpPr>
        <xdr:cNvPr id="64" name="直線コネクタ 63"/>
        <xdr:cNvCxnSpPr/>
      </xdr:nvCxnSpPr>
      <xdr:spPr>
        <a:xfrm flipV="1">
          <a:off x="2908300" y="6354572"/>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83122</xdr:rowOff>
    </xdr:from>
    <xdr:to>
      <xdr:col>15</xdr:col>
      <xdr:colOff>50800</xdr:colOff>
      <xdr:row>37</xdr:row>
      <xdr:rowOff>87122</xdr:rowOff>
    </xdr:to>
    <xdr:cxnSp macro="">
      <xdr:nvCxnSpPr>
        <xdr:cNvPr id="67" name="直線コネクタ 66"/>
        <xdr:cNvCxnSpPr/>
      </xdr:nvCxnSpPr>
      <xdr:spPr>
        <a:xfrm flipV="1">
          <a:off x="2019300" y="642677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22923</xdr:rowOff>
    </xdr:from>
    <xdr:to>
      <xdr:col>10</xdr:col>
      <xdr:colOff>114300</xdr:colOff>
      <xdr:row>37</xdr:row>
      <xdr:rowOff>87122</xdr:rowOff>
    </xdr:to>
    <xdr:cxnSp macro="">
      <xdr:nvCxnSpPr>
        <xdr:cNvPr id="70" name="直線コネクタ 69"/>
        <xdr:cNvCxnSpPr/>
      </xdr:nvCxnSpPr>
      <xdr:spPr>
        <a:xfrm>
          <a:off x="1130300" y="6366573"/>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60897</xdr:rowOff>
    </xdr:from>
    <xdr:to>
      <xdr:col>24</xdr:col>
      <xdr:colOff>114300</xdr:colOff>
      <xdr:row>36</xdr:row>
      <xdr:rowOff>162497</xdr:rowOff>
    </xdr:to>
    <xdr:sp macro="" textlink="">
      <xdr:nvSpPr>
        <xdr:cNvPr id="80" name="楕円 79"/>
        <xdr:cNvSpPr/>
      </xdr:nvSpPr>
      <xdr:spPr>
        <a:xfrm>
          <a:off x="4584700" y="62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39324</xdr:rowOff>
    </xdr:from>
    <xdr:ext cx="469744" cy="259045"/>
    <xdr:sp macro="" textlink="">
      <xdr:nvSpPr>
        <xdr:cNvPr id="81" name="議会費該当値テキスト"/>
        <xdr:cNvSpPr txBox="1"/>
      </xdr:nvSpPr>
      <xdr:spPr>
        <a:xfrm>
          <a:off x="4686300"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131572</xdr:rowOff>
    </xdr:from>
    <xdr:to>
      <xdr:col>20</xdr:col>
      <xdr:colOff>38100</xdr:colOff>
      <xdr:row>37</xdr:row>
      <xdr:rowOff>61722</xdr:rowOff>
    </xdr:to>
    <xdr:sp macro="" textlink="">
      <xdr:nvSpPr>
        <xdr:cNvPr id="82" name="楕円 81"/>
        <xdr:cNvSpPr/>
      </xdr:nvSpPr>
      <xdr:spPr>
        <a:xfrm>
          <a:off x="3746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52849</xdr:rowOff>
    </xdr:from>
    <xdr:ext cx="469744" cy="259045"/>
    <xdr:sp macro="" textlink="">
      <xdr:nvSpPr>
        <xdr:cNvPr id="83" name="テキスト ボックス 82"/>
        <xdr:cNvSpPr txBox="1"/>
      </xdr:nvSpPr>
      <xdr:spPr>
        <a:xfrm>
          <a:off x="3562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32322</xdr:rowOff>
    </xdr:from>
    <xdr:to>
      <xdr:col>15</xdr:col>
      <xdr:colOff>101600</xdr:colOff>
      <xdr:row>37</xdr:row>
      <xdr:rowOff>133922</xdr:rowOff>
    </xdr:to>
    <xdr:sp macro="" textlink="">
      <xdr:nvSpPr>
        <xdr:cNvPr id="84" name="楕円 83"/>
        <xdr:cNvSpPr/>
      </xdr:nvSpPr>
      <xdr:spPr>
        <a:xfrm>
          <a:off x="2857500" y="63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125048</xdr:rowOff>
    </xdr:from>
    <xdr:ext cx="469744" cy="259045"/>
    <xdr:sp macro="" textlink="">
      <xdr:nvSpPr>
        <xdr:cNvPr id="85" name="テキスト ボックス 84"/>
        <xdr:cNvSpPr txBox="1"/>
      </xdr:nvSpPr>
      <xdr:spPr>
        <a:xfrm>
          <a:off x="2673428" y="64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6" name="楕円 85"/>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129049</xdr:rowOff>
    </xdr:from>
    <xdr:ext cx="469744" cy="259045"/>
    <xdr:sp macro="" textlink="">
      <xdr:nvSpPr>
        <xdr:cNvPr id="87" name="テキスト ボックス 86"/>
        <xdr:cNvSpPr txBox="1"/>
      </xdr:nvSpPr>
      <xdr:spPr>
        <a:xfrm>
          <a:off x="1784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143573</xdr:rowOff>
    </xdr:from>
    <xdr:to>
      <xdr:col>6</xdr:col>
      <xdr:colOff>38100</xdr:colOff>
      <xdr:row>37</xdr:row>
      <xdr:rowOff>73723</xdr:rowOff>
    </xdr:to>
    <xdr:sp macro="" textlink="">
      <xdr:nvSpPr>
        <xdr:cNvPr id="88" name="楕円 87"/>
        <xdr:cNvSpPr/>
      </xdr:nvSpPr>
      <xdr:spPr>
        <a:xfrm>
          <a:off x="10795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64850</xdr:rowOff>
    </xdr:from>
    <xdr:ext cx="469744" cy="259045"/>
    <xdr:sp macro="" textlink="">
      <xdr:nvSpPr>
        <xdr:cNvPr id="89" name="テキスト ボックス 88"/>
        <xdr:cNvSpPr txBox="1"/>
      </xdr:nvSpPr>
      <xdr:spPr>
        <a:xfrm>
          <a:off x="895428" y="64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27412</xdr:rowOff>
    </xdr:from>
    <xdr:to>
      <xdr:col>24</xdr:col>
      <xdr:colOff>63500</xdr:colOff>
      <xdr:row>58</xdr:row>
      <xdr:rowOff>74533</xdr:rowOff>
    </xdr:to>
    <xdr:cxnSp macro="">
      <xdr:nvCxnSpPr>
        <xdr:cNvPr id="120" name="直線コネクタ 119"/>
        <xdr:cNvCxnSpPr/>
      </xdr:nvCxnSpPr>
      <xdr:spPr>
        <a:xfrm flipV="1">
          <a:off x="3797300" y="9971512"/>
          <a:ext cx="838200" cy="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19695</xdr:rowOff>
    </xdr:from>
    <xdr:to>
      <xdr:col>19</xdr:col>
      <xdr:colOff>177800</xdr:colOff>
      <xdr:row>58</xdr:row>
      <xdr:rowOff>74533</xdr:rowOff>
    </xdr:to>
    <xdr:cxnSp macro="">
      <xdr:nvCxnSpPr>
        <xdr:cNvPr id="123" name="直線コネクタ 122"/>
        <xdr:cNvCxnSpPr/>
      </xdr:nvCxnSpPr>
      <xdr:spPr>
        <a:xfrm>
          <a:off x="2908300" y="9620895"/>
          <a:ext cx="889000" cy="3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19695</xdr:rowOff>
    </xdr:from>
    <xdr:to>
      <xdr:col>15</xdr:col>
      <xdr:colOff>50800</xdr:colOff>
      <xdr:row>58</xdr:row>
      <xdr:rowOff>32780</xdr:rowOff>
    </xdr:to>
    <xdr:cxnSp macro="">
      <xdr:nvCxnSpPr>
        <xdr:cNvPr id="126" name="直線コネクタ 125"/>
        <xdr:cNvCxnSpPr/>
      </xdr:nvCxnSpPr>
      <xdr:spPr>
        <a:xfrm flipV="1">
          <a:off x="2019300" y="9620895"/>
          <a:ext cx="889000" cy="35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32780</xdr:rowOff>
    </xdr:from>
    <xdr:to>
      <xdr:col>10</xdr:col>
      <xdr:colOff>114300</xdr:colOff>
      <xdr:row>58</xdr:row>
      <xdr:rowOff>95577</xdr:rowOff>
    </xdr:to>
    <xdr:cxnSp macro="">
      <xdr:nvCxnSpPr>
        <xdr:cNvPr id="129" name="直線コネクタ 128"/>
        <xdr:cNvCxnSpPr/>
      </xdr:nvCxnSpPr>
      <xdr:spPr>
        <a:xfrm flipV="1">
          <a:off x="1130300" y="9976880"/>
          <a:ext cx="889000" cy="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148062</xdr:rowOff>
    </xdr:from>
    <xdr:to>
      <xdr:col>24</xdr:col>
      <xdr:colOff>114300</xdr:colOff>
      <xdr:row>58</xdr:row>
      <xdr:rowOff>78212</xdr:rowOff>
    </xdr:to>
    <xdr:sp macro="" textlink="">
      <xdr:nvSpPr>
        <xdr:cNvPr id="139" name="楕円 138"/>
        <xdr:cNvSpPr/>
      </xdr:nvSpPr>
      <xdr:spPr>
        <a:xfrm>
          <a:off x="4584700" y="99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62989</xdr:rowOff>
    </xdr:from>
    <xdr:ext cx="534377" cy="259045"/>
    <xdr:sp macro="" textlink="">
      <xdr:nvSpPr>
        <xdr:cNvPr id="140" name="総務費該当値テキスト"/>
        <xdr:cNvSpPr txBox="1"/>
      </xdr:nvSpPr>
      <xdr:spPr>
        <a:xfrm>
          <a:off x="4686300" y="98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23733</xdr:rowOff>
    </xdr:from>
    <xdr:to>
      <xdr:col>20</xdr:col>
      <xdr:colOff>38100</xdr:colOff>
      <xdr:row>58</xdr:row>
      <xdr:rowOff>125333</xdr:rowOff>
    </xdr:to>
    <xdr:sp macro="" textlink="">
      <xdr:nvSpPr>
        <xdr:cNvPr id="141" name="楕円 140"/>
        <xdr:cNvSpPr/>
      </xdr:nvSpPr>
      <xdr:spPr>
        <a:xfrm>
          <a:off x="3746500" y="99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116460</xdr:rowOff>
    </xdr:from>
    <xdr:ext cx="534377" cy="259045"/>
    <xdr:sp macro="" textlink="">
      <xdr:nvSpPr>
        <xdr:cNvPr id="142" name="テキスト ボックス 141"/>
        <xdr:cNvSpPr txBox="1"/>
      </xdr:nvSpPr>
      <xdr:spPr>
        <a:xfrm>
          <a:off x="3530111" y="100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140345</xdr:rowOff>
    </xdr:from>
    <xdr:to>
      <xdr:col>15</xdr:col>
      <xdr:colOff>101600</xdr:colOff>
      <xdr:row>56</xdr:row>
      <xdr:rowOff>70495</xdr:rowOff>
    </xdr:to>
    <xdr:sp macro="" textlink="">
      <xdr:nvSpPr>
        <xdr:cNvPr id="143" name="楕円 142"/>
        <xdr:cNvSpPr/>
      </xdr:nvSpPr>
      <xdr:spPr>
        <a:xfrm>
          <a:off x="2857500" y="95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61622</xdr:rowOff>
    </xdr:from>
    <xdr:ext cx="599010" cy="259045"/>
    <xdr:sp macro="" textlink="">
      <xdr:nvSpPr>
        <xdr:cNvPr id="144" name="テキスト ボックス 143"/>
        <xdr:cNvSpPr txBox="1"/>
      </xdr:nvSpPr>
      <xdr:spPr>
        <a:xfrm>
          <a:off x="2608795" y="966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153430</xdr:rowOff>
    </xdr:from>
    <xdr:to>
      <xdr:col>10</xdr:col>
      <xdr:colOff>165100</xdr:colOff>
      <xdr:row>58</xdr:row>
      <xdr:rowOff>83580</xdr:rowOff>
    </xdr:to>
    <xdr:sp macro="" textlink="">
      <xdr:nvSpPr>
        <xdr:cNvPr id="145" name="楕円 144"/>
        <xdr:cNvSpPr/>
      </xdr:nvSpPr>
      <xdr:spPr>
        <a:xfrm>
          <a:off x="1968500" y="9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74707</xdr:rowOff>
    </xdr:from>
    <xdr:ext cx="534377" cy="259045"/>
    <xdr:sp macro="" textlink="">
      <xdr:nvSpPr>
        <xdr:cNvPr id="146" name="テキスト ボックス 145"/>
        <xdr:cNvSpPr txBox="1"/>
      </xdr:nvSpPr>
      <xdr:spPr>
        <a:xfrm>
          <a:off x="1752111" y="100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44777</xdr:rowOff>
    </xdr:from>
    <xdr:to>
      <xdr:col>6</xdr:col>
      <xdr:colOff>38100</xdr:colOff>
      <xdr:row>58</xdr:row>
      <xdr:rowOff>146377</xdr:rowOff>
    </xdr:to>
    <xdr:sp macro="" textlink="">
      <xdr:nvSpPr>
        <xdr:cNvPr id="147" name="楕円 146"/>
        <xdr:cNvSpPr/>
      </xdr:nvSpPr>
      <xdr:spPr>
        <a:xfrm>
          <a:off x="1079500" y="99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137504</xdr:rowOff>
    </xdr:from>
    <xdr:ext cx="534377" cy="259045"/>
    <xdr:sp macro="" textlink="">
      <xdr:nvSpPr>
        <xdr:cNvPr id="148" name="テキスト ボックス 147"/>
        <xdr:cNvSpPr txBox="1"/>
      </xdr:nvSpPr>
      <xdr:spPr>
        <a:xfrm>
          <a:off x="863111" y="100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99009</xdr:rowOff>
    </xdr:from>
    <xdr:to>
      <xdr:col>24</xdr:col>
      <xdr:colOff>63500</xdr:colOff>
      <xdr:row>76</xdr:row>
      <xdr:rowOff>145404</xdr:rowOff>
    </xdr:to>
    <xdr:cxnSp macro="">
      <xdr:nvCxnSpPr>
        <xdr:cNvPr id="174" name="直線コネクタ 173"/>
        <xdr:cNvCxnSpPr/>
      </xdr:nvCxnSpPr>
      <xdr:spPr>
        <a:xfrm>
          <a:off x="3797300" y="13129209"/>
          <a:ext cx="8382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99009</xdr:rowOff>
    </xdr:from>
    <xdr:to>
      <xdr:col>19</xdr:col>
      <xdr:colOff>177800</xdr:colOff>
      <xdr:row>77</xdr:row>
      <xdr:rowOff>68611</xdr:rowOff>
    </xdr:to>
    <xdr:cxnSp macro="">
      <xdr:nvCxnSpPr>
        <xdr:cNvPr id="177" name="直線コネクタ 176"/>
        <xdr:cNvCxnSpPr/>
      </xdr:nvCxnSpPr>
      <xdr:spPr>
        <a:xfrm flipV="1">
          <a:off x="2908300" y="13129209"/>
          <a:ext cx="889000" cy="1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68611</xdr:rowOff>
    </xdr:from>
    <xdr:to>
      <xdr:col>15</xdr:col>
      <xdr:colOff>50800</xdr:colOff>
      <xdr:row>77</xdr:row>
      <xdr:rowOff>119835</xdr:rowOff>
    </xdr:to>
    <xdr:cxnSp macro="">
      <xdr:nvCxnSpPr>
        <xdr:cNvPr id="180" name="直線コネクタ 179"/>
        <xdr:cNvCxnSpPr/>
      </xdr:nvCxnSpPr>
      <xdr:spPr>
        <a:xfrm flipV="1">
          <a:off x="2019300" y="13270261"/>
          <a:ext cx="889000" cy="5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119835</xdr:rowOff>
    </xdr:from>
    <xdr:to>
      <xdr:col>10</xdr:col>
      <xdr:colOff>114300</xdr:colOff>
      <xdr:row>77</xdr:row>
      <xdr:rowOff>148924</xdr:rowOff>
    </xdr:to>
    <xdr:cxnSp macro="">
      <xdr:nvCxnSpPr>
        <xdr:cNvPr id="183" name="直線コネクタ 182"/>
        <xdr:cNvCxnSpPr/>
      </xdr:nvCxnSpPr>
      <xdr:spPr>
        <a:xfrm flipV="1">
          <a:off x="1130300" y="13321485"/>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94604</xdr:rowOff>
    </xdr:from>
    <xdr:to>
      <xdr:col>24</xdr:col>
      <xdr:colOff>114300</xdr:colOff>
      <xdr:row>77</xdr:row>
      <xdr:rowOff>24754</xdr:rowOff>
    </xdr:to>
    <xdr:sp macro="" textlink="">
      <xdr:nvSpPr>
        <xdr:cNvPr id="193" name="楕円 192"/>
        <xdr:cNvSpPr/>
      </xdr:nvSpPr>
      <xdr:spPr>
        <a:xfrm>
          <a:off x="4584700" y="131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9531</xdr:rowOff>
    </xdr:from>
    <xdr:ext cx="599010" cy="259045"/>
    <xdr:sp macro="" textlink="">
      <xdr:nvSpPr>
        <xdr:cNvPr id="194" name="民生費該当値テキスト"/>
        <xdr:cNvSpPr txBox="1"/>
      </xdr:nvSpPr>
      <xdr:spPr>
        <a:xfrm>
          <a:off x="4686300" y="1303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48209</xdr:rowOff>
    </xdr:from>
    <xdr:to>
      <xdr:col>20</xdr:col>
      <xdr:colOff>38100</xdr:colOff>
      <xdr:row>76</xdr:row>
      <xdr:rowOff>149809</xdr:rowOff>
    </xdr:to>
    <xdr:sp macro="" textlink="">
      <xdr:nvSpPr>
        <xdr:cNvPr id="195" name="楕円 194"/>
        <xdr:cNvSpPr/>
      </xdr:nvSpPr>
      <xdr:spPr>
        <a:xfrm>
          <a:off x="3746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140936</xdr:rowOff>
    </xdr:from>
    <xdr:ext cx="599010" cy="259045"/>
    <xdr:sp macro="" textlink="">
      <xdr:nvSpPr>
        <xdr:cNvPr id="196" name="テキスト ボックス 195"/>
        <xdr:cNvSpPr txBox="1"/>
      </xdr:nvSpPr>
      <xdr:spPr>
        <a:xfrm>
          <a:off x="3497795" y="131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17811</xdr:rowOff>
    </xdr:from>
    <xdr:to>
      <xdr:col>15</xdr:col>
      <xdr:colOff>101600</xdr:colOff>
      <xdr:row>77</xdr:row>
      <xdr:rowOff>119411</xdr:rowOff>
    </xdr:to>
    <xdr:sp macro="" textlink="">
      <xdr:nvSpPr>
        <xdr:cNvPr id="197" name="楕円 196"/>
        <xdr:cNvSpPr/>
      </xdr:nvSpPr>
      <xdr:spPr>
        <a:xfrm>
          <a:off x="2857500" y="132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110538</xdr:rowOff>
    </xdr:from>
    <xdr:ext cx="599010" cy="259045"/>
    <xdr:sp macro="" textlink="">
      <xdr:nvSpPr>
        <xdr:cNvPr id="198" name="テキスト ボックス 197"/>
        <xdr:cNvSpPr txBox="1"/>
      </xdr:nvSpPr>
      <xdr:spPr>
        <a:xfrm>
          <a:off x="2608795" y="1331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69035</xdr:rowOff>
    </xdr:from>
    <xdr:to>
      <xdr:col>10</xdr:col>
      <xdr:colOff>165100</xdr:colOff>
      <xdr:row>77</xdr:row>
      <xdr:rowOff>170635</xdr:rowOff>
    </xdr:to>
    <xdr:sp macro="" textlink="">
      <xdr:nvSpPr>
        <xdr:cNvPr id="199" name="楕円 198"/>
        <xdr:cNvSpPr/>
      </xdr:nvSpPr>
      <xdr:spPr>
        <a:xfrm>
          <a:off x="1968500" y="13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161762</xdr:rowOff>
    </xdr:from>
    <xdr:ext cx="599010" cy="259045"/>
    <xdr:sp macro="" textlink="">
      <xdr:nvSpPr>
        <xdr:cNvPr id="200" name="テキスト ボックス 199"/>
        <xdr:cNvSpPr txBox="1"/>
      </xdr:nvSpPr>
      <xdr:spPr>
        <a:xfrm>
          <a:off x="1719795" y="133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98124</xdr:rowOff>
    </xdr:from>
    <xdr:to>
      <xdr:col>6</xdr:col>
      <xdr:colOff>38100</xdr:colOff>
      <xdr:row>78</xdr:row>
      <xdr:rowOff>28274</xdr:rowOff>
    </xdr:to>
    <xdr:sp macro="" textlink="">
      <xdr:nvSpPr>
        <xdr:cNvPr id="201" name="楕円 200"/>
        <xdr:cNvSpPr/>
      </xdr:nvSpPr>
      <xdr:spPr>
        <a:xfrm>
          <a:off x="1079500" y="132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19401</xdr:rowOff>
    </xdr:from>
    <xdr:ext cx="599010" cy="259045"/>
    <xdr:sp macro="" textlink="">
      <xdr:nvSpPr>
        <xdr:cNvPr id="202" name="テキスト ボックス 201"/>
        <xdr:cNvSpPr txBox="1"/>
      </xdr:nvSpPr>
      <xdr:spPr>
        <a:xfrm>
          <a:off x="830795" y="1339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100682</xdr:rowOff>
    </xdr:from>
    <xdr:to>
      <xdr:col>24</xdr:col>
      <xdr:colOff>63500</xdr:colOff>
      <xdr:row>97</xdr:row>
      <xdr:rowOff>113264</xdr:rowOff>
    </xdr:to>
    <xdr:cxnSp macro="">
      <xdr:nvCxnSpPr>
        <xdr:cNvPr id="229" name="直線コネクタ 228"/>
        <xdr:cNvCxnSpPr/>
      </xdr:nvCxnSpPr>
      <xdr:spPr>
        <a:xfrm>
          <a:off x="3797300" y="16731332"/>
          <a:ext cx="8382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100682</xdr:rowOff>
    </xdr:from>
    <xdr:to>
      <xdr:col>19</xdr:col>
      <xdr:colOff>177800</xdr:colOff>
      <xdr:row>98</xdr:row>
      <xdr:rowOff>3390</xdr:rowOff>
    </xdr:to>
    <xdr:cxnSp macro="">
      <xdr:nvCxnSpPr>
        <xdr:cNvPr id="232" name="直線コネクタ 231"/>
        <xdr:cNvCxnSpPr/>
      </xdr:nvCxnSpPr>
      <xdr:spPr>
        <a:xfrm flipV="1">
          <a:off x="2908300" y="1673133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156648</xdr:rowOff>
    </xdr:from>
    <xdr:to>
      <xdr:col>15</xdr:col>
      <xdr:colOff>50800</xdr:colOff>
      <xdr:row>98</xdr:row>
      <xdr:rowOff>3390</xdr:rowOff>
    </xdr:to>
    <xdr:cxnSp macro="">
      <xdr:nvCxnSpPr>
        <xdr:cNvPr id="235" name="直線コネクタ 234"/>
        <xdr:cNvCxnSpPr/>
      </xdr:nvCxnSpPr>
      <xdr:spPr>
        <a:xfrm>
          <a:off x="2019300" y="16787298"/>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156648</xdr:rowOff>
    </xdr:from>
    <xdr:to>
      <xdr:col>10</xdr:col>
      <xdr:colOff>114300</xdr:colOff>
      <xdr:row>97</xdr:row>
      <xdr:rowOff>169889</xdr:rowOff>
    </xdr:to>
    <xdr:cxnSp macro="">
      <xdr:nvCxnSpPr>
        <xdr:cNvPr id="238" name="直線コネクタ 237"/>
        <xdr:cNvCxnSpPr/>
      </xdr:nvCxnSpPr>
      <xdr:spPr>
        <a:xfrm flipV="1">
          <a:off x="1130300" y="16787298"/>
          <a:ext cx="8890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62464</xdr:rowOff>
    </xdr:from>
    <xdr:to>
      <xdr:col>24</xdr:col>
      <xdr:colOff>114300</xdr:colOff>
      <xdr:row>97</xdr:row>
      <xdr:rowOff>164064</xdr:rowOff>
    </xdr:to>
    <xdr:sp macro="" textlink="">
      <xdr:nvSpPr>
        <xdr:cNvPr id="248" name="楕円 247"/>
        <xdr:cNvSpPr/>
      </xdr:nvSpPr>
      <xdr:spPr>
        <a:xfrm>
          <a:off x="4584700" y="166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148841</xdr:rowOff>
    </xdr:from>
    <xdr:ext cx="534377" cy="259045"/>
    <xdr:sp macro="" textlink="">
      <xdr:nvSpPr>
        <xdr:cNvPr id="249" name="衛生費該当値テキスト"/>
        <xdr:cNvSpPr txBox="1"/>
      </xdr:nvSpPr>
      <xdr:spPr>
        <a:xfrm>
          <a:off x="4686300" y="166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49882</xdr:rowOff>
    </xdr:from>
    <xdr:to>
      <xdr:col>20</xdr:col>
      <xdr:colOff>38100</xdr:colOff>
      <xdr:row>97</xdr:row>
      <xdr:rowOff>151482</xdr:rowOff>
    </xdr:to>
    <xdr:sp macro="" textlink="">
      <xdr:nvSpPr>
        <xdr:cNvPr id="250" name="楕円 249"/>
        <xdr:cNvSpPr/>
      </xdr:nvSpPr>
      <xdr:spPr>
        <a:xfrm>
          <a:off x="3746500" y="166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142609</xdr:rowOff>
    </xdr:from>
    <xdr:ext cx="534377" cy="259045"/>
    <xdr:sp macro="" textlink="">
      <xdr:nvSpPr>
        <xdr:cNvPr id="251" name="テキスト ボックス 250"/>
        <xdr:cNvSpPr txBox="1"/>
      </xdr:nvSpPr>
      <xdr:spPr>
        <a:xfrm>
          <a:off x="3530111" y="167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124040</xdr:rowOff>
    </xdr:from>
    <xdr:to>
      <xdr:col>15</xdr:col>
      <xdr:colOff>101600</xdr:colOff>
      <xdr:row>98</xdr:row>
      <xdr:rowOff>54190</xdr:rowOff>
    </xdr:to>
    <xdr:sp macro="" textlink="">
      <xdr:nvSpPr>
        <xdr:cNvPr id="252" name="楕円 251"/>
        <xdr:cNvSpPr/>
      </xdr:nvSpPr>
      <xdr:spPr>
        <a:xfrm>
          <a:off x="2857500" y="167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45317</xdr:rowOff>
    </xdr:from>
    <xdr:ext cx="534377" cy="259045"/>
    <xdr:sp macro="" textlink="">
      <xdr:nvSpPr>
        <xdr:cNvPr id="253" name="テキスト ボックス 252"/>
        <xdr:cNvSpPr txBox="1"/>
      </xdr:nvSpPr>
      <xdr:spPr>
        <a:xfrm>
          <a:off x="2641111" y="168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105848</xdr:rowOff>
    </xdr:from>
    <xdr:to>
      <xdr:col>10</xdr:col>
      <xdr:colOff>165100</xdr:colOff>
      <xdr:row>98</xdr:row>
      <xdr:rowOff>35998</xdr:rowOff>
    </xdr:to>
    <xdr:sp macro="" textlink="">
      <xdr:nvSpPr>
        <xdr:cNvPr id="254" name="楕円 253"/>
        <xdr:cNvSpPr/>
      </xdr:nvSpPr>
      <xdr:spPr>
        <a:xfrm>
          <a:off x="1968500" y="167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27125</xdr:rowOff>
    </xdr:from>
    <xdr:ext cx="534377" cy="259045"/>
    <xdr:sp macro="" textlink="">
      <xdr:nvSpPr>
        <xdr:cNvPr id="255" name="テキスト ボックス 254"/>
        <xdr:cNvSpPr txBox="1"/>
      </xdr:nvSpPr>
      <xdr:spPr>
        <a:xfrm>
          <a:off x="1752111" y="168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119089</xdr:rowOff>
    </xdr:from>
    <xdr:to>
      <xdr:col>6</xdr:col>
      <xdr:colOff>38100</xdr:colOff>
      <xdr:row>98</xdr:row>
      <xdr:rowOff>49239</xdr:rowOff>
    </xdr:to>
    <xdr:sp macro="" textlink="">
      <xdr:nvSpPr>
        <xdr:cNvPr id="256" name="楕円 255"/>
        <xdr:cNvSpPr/>
      </xdr:nvSpPr>
      <xdr:spPr>
        <a:xfrm>
          <a:off x="1079500" y="167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40366</xdr:rowOff>
    </xdr:from>
    <xdr:ext cx="534377" cy="259045"/>
    <xdr:sp macro="" textlink="">
      <xdr:nvSpPr>
        <xdr:cNvPr id="257" name="テキスト ボックス 256"/>
        <xdr:cNvSpPr txBox="1"/>
      </xdr:nvSpPr>
      <xdr:spPr>
        <a:xfrm>
          <a:off x="863111" y="168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145905</xdr:rowOff>
    </xdr:from>
    <xdr:to>
      <xdr:col>55</xdr:col>
      <xdr:colOff>0</xdr:colOff>
      <xdr:row>37</xdr:row>
      <xdr:rowOff>150804</xdr:rowOff>
    </xdr:to>
    <xdr:cxnSp macro="">
      <xdr:nvCxnSpPr>
        <xdr:cNvPr id="288" name="直線コネクタ 287"/>
        <xdr:cNvCxnSpPr/>
      </xdr:nvCxnSpPr>
      <xdr:spPr>
        <a:xfrm flipV="1">
          <a:off x="9639300" y="648955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150804</xdr:rowOff>
    </xdr:from>
    <xdr:to>
      <xdr:col>50</xdr:col>
      <xdr:colOff>114300</xdr:colOff>
      <xdr:row>37</xdr:row>
      <xdr:rowOff>152110</xdr:rowOff>
    </xdr:to>
    <xdr:cxnSp macro="">
      <xdr:nvCxnSpPr>
        <xdr:cNvPr id="291" name="直線コネクタ 290"/>
        <xdr:cNvCxnSpPr/>
      </xdr:nvCxnSpPr>
      <xdr:spPr>
        <a:xfrm flipV="1">
          <a:off x="8750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3" name="テキスト ボックス 292"/>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152110</xdr:rowOff>
    </xdr:from>
    <xdr:to>
      <xdr:col>45</xdr:col>
      <xdr:colOff>177800</xdr:colOff>
      <xdr:row>37</xdr:row>
      <xdr:rowOff>158968</xdr:rowOff>
    </xdr:to>
    <xdr:cxnSp macro="">
      <xdr:nvCxnSpPr>
        <xdr:cNvPr id="294" name="直線コネクタ 293"/>
        <xdr:cNvCxnSpPr/>
      </xdr:nvCxnSpPr>
      <xdr:spPr>
        <a:xfrm flipV="1">
          <a:off x="7861300" y="64957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296" name="テキスト ボックス 295"/>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158968</xdr:rowOff>
    </xdr:from>
    <xdr:to>
      <xdr:col>41</xdr:col>
      <xdr:colOff>50800</xdr:colOff>
      <xdr:row>37</xdr:row>
      <xdr:rowOff>159294</xdr:rowOff>
    </xdr:to>
    <xdr:cxnSp macro="">
      <xdr:nvCxnSpPr>
        <xdr:cNvPr id="297" name="直線コネクタ 296"/>
        <xdr:cNvCxnSpPr/>
      </xdr:nvCxnSpPr>
      <xdr:spPr>
        <a:xfrm flipV="1">
          <a:off x="6972300" y="650261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299" name="テキスト ボックス 298"/>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1" name="テキスト ボックス 300"/>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7" name="楕円 306"/>
        <xdr:cNvSpPr/>
      </xdr:nvSpPr>
      <xdr:spPr>
        <a:xfrm>
          <a:off x="10426700" y="64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117982</xdr:rowOff>
    </xdr:from>
    <xdr:ext cx="378565" cy="259045"/>
    <xdr:sp macro="" textlink="">
      <xdr:nvSpPr>
        <xdr:cNvPr id="308" name="労働費該当値テキスト"/>
        <xdr:cNvSpPr txBox="1"/>
      </xdr:nvSpPr>
      <xdr:spPr>
        <a:xfrm>
          <a:off x="10528300" y="629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100004</xdr:rowOff>
    </xdr:from>
    <xdr:to>
      <xdr:col>50</xdr:col>
      <xdr:colOff>165100</xdr:colOff>
      <xdr:row>38</xdr:row>
      <xdr:rowOff>30153</xdr:rowOff>
    </xdr:to>
    <xdr:sp macro="" textlink="">
      <xdr:nvSpPr>
        <xdr:cNvPr id="309" name="楕円 308"/>
        <xdr:cNvSpPr/>
      </xdr:nvSpPr>
      <xdr:spPr>
        <a:xfrm>
          <a:off x="9588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46681</xdr:rowOff>
    </xdr:from>
    <xdr:ext cx="378565" cy="259045"/>
    <xdr:sp macro="" textlink="">
      <xdr:nvSpPr>
        <xdr:cNvPr id="310" name="テキスト ボックス 309"/>
        <xdr:cNvSpPr txBox="1"/>
      </xdr:nvSpPr>
      <xdr:spPr>
        <a:xfrm>
          <a:off x="9450017" y="621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101310</xdr:rowOff>
    </xdr:from>
    <xdr:to>
      <xdr:col>46</xdr:col>
      <xdr:colOff>38100</xdr:colOff>
      <xdr:row>38</xdr:row>
      <xdr:rowOff>31460</xdr:rowOff>
    </xdr:to>
    <xdr:sp macro="" textlink="">
      <xdr:nvSpPr>
        <xdr:cNvPr id="311" name="楕円 310"/>
        <xdr:cNvSpPr/>
      </xdr:nvSpPr>
      <xdr:spPr>
        <a:xfrm>
          <a:off x="8699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47987</xdr:rowOff>
    </xdr:from>
    <xdr:ext cx="378565" cy="259045"/>
    <xdr:sp macro="" textlink="">
      <xdr:nvSpPr>
        <xdr:cNvPr id="312" name="テキスト ボックス 311"/>
        <xdr:cNvSpPr txBox="1"/>
      </xdr:nvSpPr>
      <xdr:spPr>
        <a:xfrm>
          <a:off x="8561017" y="622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108168</xdr:rowOff>
    </xdr:from>
    <xdr:to>
      <xdr:col>41</xdr:col>
      <xdr:colOff>101600</xdr:colOff>
      <xdr:row>38</xdr:row>
      <xdr:rowOff>38318</xdr:rowOff>
    </xdr:to>
    <xdr:sp macro="" textlink="">
      <xdr:nvSpPr>
        <xdr:cNvPr id="313" name="楕円 312"/>
        <xdr:cNvSpPr/>
      </xdr:nvSpPr>
      <xdr:spPr>
        <a:xfrm>
          <a:off x="7810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54845</xdr:rowOff>
    </xdr:from>
    <xdr:ext cx="378565" cy="259045"/>
    <xdr:sp macro="" textlink="">
      <xdr:nvSpPr>
        <xdr:cNvPr id="314" name="テキスト ボックス 313"/>
        <xdr:cNvSpPr txBox="1"/>
      </xdr:nvSpPr>
      <xdr:spPr>
        <a:xfrm>
          <a:off x="7672017" y="622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108494</xdr:rowOff>
    </xdr:from>
    <xdr:to>
      <xdr:col>36</xdr:col>
      <xdr:colOff>165100</xdr:colOff>
      <xdr:row>38</xdr:row>
      <xdr:rowOff>38644</xdr:rowOff>
    </xdr:to>
    <xdr:sp macro="" textlink="">
      <xdr:nvSpPr>
        <xdr:cNvPr id="315" name="楕円 314"/>
        <xdr:cNvSpPr/>
      </xdr:nvSpPr>
      <xdr:spPr>
        <a:xfrm>
          <a:off x="6921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55171</xdr:rowOff>
    </xdr:from>
    <xdr:ext cx="378565" cy="259045"/>
    <xdr:sp macro="" textlink="">
      <xdr:nvSpPr>
        <xdr:cNvPr id="316" name="テキスト ボックス 315"/>
        <xdr:cNvSpPr txBox="1"/>
      </xdr:nvSpPr>
      <xdr:spPr>
        <a:xfrm>
          <a:off x="6783017" y="622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99543</xdr:rowOff>
    </xdr:from>
    <xdr:to>
      <xdr:col>55</xdr:col>
      <xdr:colOff>0</xdr:colOff>
      <xdr:row>58</xdr:row>
      <xdr:rowOff>134191</xdr:rowOff>
    </xdr:to>
    <xdr:cxnSp macro="">
      <xdr:nvCxnSpPr>
        <xdr:cNvPr id="345" name="直線コネクタ 344"/>
        <xdr:cNvCxnSpPr/>
      </xdr:nvCxnSpPr>
      <xdr:spPr>
        <a:xfrm flipV="1">
          <a:off x="9639300" y="10043643"/>
          <a:ext cx="838200" cy="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114310</xdr:rowOff>
    </xdr:from>
    <xdr:to>
      <xdr:col>50</xdr:col>
      <xdr:colOff>114300</xdr:colOff>
      <xdr:row>58</xdr:row>
      <xdr:rowOff>134191</xdr:rowOff>
    </xdr:to>
    <xdr:cxnSp macro="">
      <xdr:nvCxnSpPr>
        <xdr:cNvPr id="348" name="直線コネクタ 347"/>
        <xdr:cNvCxnSpPr/>
      </xdr:nvCxnSpPr>
      <xdr:spPr>
        <a:xfrm>
          <a:off x="8750300" y="10058410"/>
          <a:ext cx="8890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114310</xdr:rowOff>
    </xdr:from>
    <xdr:to>
      <xdr:col>45</xdr:col>
      <xdr:colOff>177800</xdr:colOff>
      <xdr:row>58</xdr:row>
      <xdr:rowOff>141270</xdr:rowOff>
    </xdr:to>
    <xdr:cxnSp macro="">
      <xdr:nvCxnSpPr>
        <xdr:cNvPr id="351" name="直線コネクタ 350"/>
        <xdr:cNvCxnSpPr/>
      </xdr:nvCxnSpPr>
      <xdr:spPr>
        <a:xfrm flipV="1">
          <a:off x="7861300" y="1005841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141270</xdr:rowOff>
    </xdr:from>
    <xdr:to>
      <xdr:col>41</xdr:col>
      <xdr:colOff>50800</xdr:colOff>
      <xdr:row>58</xdr:row>
      <xdr:rowOff>153043</xdr:rowOff>
    </xdr:to>
    <xdr:cxnSp macro="">
      <xdr:nvCxnSpPr>
        <xdr:cNvPr id="354" name="直線コネクタ 353"/>
        <xdr:cNvCxnSpPr/>
      </xdr:nvCxnSpPr>
      <xdr:spPr>
        <a:xfrm flipV="1">
          <a:off x="6972300" y="1008537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58" name="テキスト ボックス 357"/>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48743</xdr:rowOff>
    </xdr:from>
    <xdr:to>
      <xdr:col>55</xdr:col>
      <xdr:colOff>50800</xdr:colOff>
      <xdr:row>58</xdr:row>
      <xdr:rowOff>150343</xdr:rowOff>
    </xdr:to>
    <xdr:sp macro="" textlink="">
      <xdr:nvSpPr>
        <xdr:cNvPr id="364" name="楕円 363"/>
        <xdr:cNvSpPr/>
      </xdr:nvSpPr>
      <xdr:spPr>
        <a:xfrm>
          <a:off x="10426700" y="99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135120</xdr:rowOff>
    </xdr:from>
    <xdr:ext cx="534377" cy="259045"/>
    <xdr:sp macro="" textlink="">
      <xdr:nvSpPr>
        <xdr:cNvPr id="365" name="農林水産業費該当値テキスト"/>
        <xdr:cNvSpPr txBox="1"/>
      </xdr:nvSpPr>
      <xdr:spPr>
        <a:xfrm>
          <a:off x="10528300" y="99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83391</xdr:rowOff>
    </xdr:from>
    <xdr:to>
      <xdr:col>50</xdr:col>
      <xdr:colOff>165100</xdr:colOff>
      <xdr:row>59</xdr:row>
      <xdr:rowOff>13541</xdr:rowOff>
    </xdr:to>
    <xdr:sp macro="" textlink="">
      <xdr:nvSpPr>
        <xdr:cNvPr id="366" name="楕円 365"/>
        <xdr:cNvSpPr/>
      </xdr:nvSpPr>
      <xdr:spPr>
        <a:xfrm>
          <a:off x="9588500" y="100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4668</xdr:rowOff>
    </xdr:from>
    <xdr:ext cx="534377" cy="259045"/>
    <xdr:sp macro="" textlink="">
      <xdr:nvSpPr>
        <xdr:cNvPr id="367" name="テキスト ボックス 366"/>
        <xdr:cNvSpPr txBox="1"/>
      </xdr:nvSpPr>
      <xdr:spPr>
        <a:xfrm>
          <a:off x="9372111" y="101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63510</xdr:rowOff>
    </xdr:from>
    <xdr:to>
      <xdr:col>46</xdr:col>
      <xdr:colOff>38100</xdr:colOff>
      <xdr:row>58</xdr:row>
      <xdr:rowOff>165110</xdr:rowOff>
    </xdr:to>
    <xdr:sp macro="" textlink="">
      <xdr:nvSpPr>
        <xdr:cNvPr id="368" name="楕円 367"/>
        <xdr:cNvSpPr/>
      </xdr:nvSpPr>
      <xdr:spPr>
        <a:xfrm>
          <a:off x="8699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156237</xdr:rowOff>
    </xdr:from>
    <xdr:ext cx="534377" cy="259045"/>
    <xdr:sp macro="" textlink="">
      <xdr:nvSpPr>
        <xdr:cNvPr id="369" name="テキスト ボックス 368"/>
        <xdr:cNvSpPr txBox="1"/>
      </xdr:nvSpPr>
      <xdr:spPr>
        <a:xfrm>
          <a:off x="8483111" y="101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90470</xdr:rowOff>
    </xdr:from>
    <xdr:to>
      <xdr:col>41</xdr:col>
      <xdr:colOff>101600</xdr:colOff>
      <xdr:row>59</xdr:row>
      <xdr:rowOff>20620</xdr:rowOff>
    </xdr:to>
    <xdr:sp macro="" textlink="">
      <xdr:nvSpPr>
        <xdr:cNvPr id="370" name="楕円 369"/>
        <xdr:cNvSpPr/>
      </xdr:nvSpPr>
      <xdr:spPr>
        <a:xfrm>
          <a:off x="7810500" y="100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11747</xdr:rowOff>
    </xdr:from>
    <xdr:ext cx="469744" cy="259045"/>
    <xdr:sp macro="" textlink="">
      <xdr:nvSpPr>
        <xdr:cNvPr id="371" name="テキスト ボックス 370"/>
        <xdr:cNvSpPr txBox="1"/>
      </xdr:nvSpPr>
      <xdr:spPr>
        <a:xfrm>
          <a:off x="7626428" y="101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102243</xdr:rowOff>
    </xdr:from>
    <xdr:to>
      <xdr:col>36</xdr:col>
      <xdr:colOff>165100</xdr:colOff>
      <xdr:row>59</xdr:row>
      <xdr:rowOff>32393</xdr:rowOff>
    </xdr:to>
    <xdr:sp macro="" textlink="">
      <xdr:nvSpPr>
        <xdr:cNvPr id="372" name="楕円 371"/>
        <xdr:cNvSpPr/>
      </xdr:nvSpPr>
      <xdr:spPr>
        <a:xfrm>
          <a:off x="6921500" y="100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23520</xdr:rowOff>
    </xdr:from>
    <xdr:ext cx="469744" cy="259045"/>
    <xdr:sp macro="" textlink="">
      <xdr:nvSpPr>
        <xdr:cNvPr id="373" name="テキスト ボックス 372"/>
        <xdr:cNvSpPr txBox="1"/>
      </xdr:nvSpPr>
      <xdr:spPr>
        <a:xfrm>
          <a:off x="6737428" y="101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117005</xdr:rowOff>
    </xdr:from>
    <xdr:to>
      <xdr:col>55</xdr:col>
      <xdr:colOff>0</xdr:colOff>
      <xdr:row>78</xdr:row>
      <xdr:rowOff>125451</xdr:rowOff>
    </xdr:to>
    <xdr:cxnSp macro="">
      <xdr:nvCxnSpPr>
        <xdr:cNvPr id="402" name="直線コネクタ 401"/>
        <xdr:cNvCxnSpPr/>
      </xdr:nvCxnSpPr>
      <xdr:spPr>
        <a:xfrm flipV="1">
          <a:off x="9639300" y="13490105"/>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125451</xdr:rowOff>
    </xdr:from>
    <xdr:to>
      <xdr:col>50</xdr:col>
      <xdr:colOff>114300</xdr:colOff>
      <xdr:row>78</xdr:row>
      <xdr:rowOff>128981</xdr:rowOff>
    </xdr:to>
    <xdr:cxnSp macro="">
      <xdr:nvCxnSpPr>
        <xdr:cNvPr id="405" name="直線コネクタ 404"/>
        <xdr:cNvCxnSpPr/>
      </xdr:nvCxnSpPr>
      <xdr:spPr>
        <a:xfrm flipV="1">
          <a:off x="8750300" y="13498551"/>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128981</xdr:rowOff>
    </xdr:from>
    <xdr:to>
      <xdr:col>45</xdr:col>
      <xdr:colOff>177800</xdr:colOff>
      <xdr:row>78</xdr:row>
      <xdr:rowOff>146495</xdr:rowOff>
    </xdr:to>
    <xdr:cxnSp macro="">
      <xdr:nvCxnSpPr>
        <xdr:cNvPr id="408" name="直線コネクタ 407"/>
        <xdr:cNvCxnSpPr/>
      </xdr:nvCxnSpPr>
      <xdr:spPr>
        <a:xfrm flipV="1">
          <a:off x="7861300" y="13502081"/>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146495</xdr:rowOff>
    </xdr:from>
    <xdr:to>
      <xdr:col>41</xdr:col>
      <xdr:colOff>50800</xdr:colOff>
      <xdr:row>78</xdr:row>
      <xdr:rowOff>149822</xdr:rowOff>
    </xdr:to>
    <xdr:cxnSp macro="">
      <xdr:nvCxnSpPr>
        <xdr:cNvPr id="411" name="直線コネクタ 410"/>
        <xdr:cNvCxnSpPr/>
      </xdr:nvCxnSpPr>
      <xdr:spPr>
        <a:xfrm flipV="1">
          <a:off x="6972300" y="1351959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66205</xdr:rowOff>
    </xdr:from>
    <xdr:to>
      <xdr:col>55</xdr:col>
      <xdr:colOff>50800</xdr:colOff>
      <xdr:row>78</xdr:row>
      <xdr:rowOff>167805</xdr:rowOff>
    </xdr:to>
    <xdr:sp macro="" textlink="">
      <xdr:nvSpPr>
        <xdr:cNvPr id="421" name="楕円 420"/>
        <xdr:cNvSpPr/>
      </xdr:nvSpPr>
      <xdr:spPr>
        <a:xfrm>
          <a:off x="10426700" y="134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152582</xdr:rowOff>
    </xdr:from>
    <xdr:ext cx="469744" cy="259045"/>
    <xdr:sp macro="" textlink="">
      <xdr:nvSpPr>
        <xdr:cNvPr id="422" name="商工費該当値テキスト"/>
        <xdr:cNvSpPr txBox="1"/>
      </xdr:nvSpPr>
      <xdr:spPr>
        <a:xfrm>
          <a:off x="10528300" y="133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74651</xdr:rowOff>
    </xdr:from>
    <xdr:to>
      <xdr:col>50</xdr:col>
      <xdr:colOff>165100</xdr:colOff>
      <xdr:row>79</xdr:row>
      <xdr:rowOff>4801</xdr:rowOff>
    </xdr:to>
    <xdr:sp macro="" textlink="">
      <xdr:nvSpPr>
        <xdr:cNvPr id="423" name="楕円 422"/>
        <xdr:cNvSpPr/>
      </xdr:nvSpPr>
      <xdr:spPr>
        <a:xfrm>
          <a:off x="9588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167378</xdr:rowOff>
    </xdr:from>
    <xdr:ext cx="469744" cy="259045"/>
    <xdr:sp macro="" textlink="">
      <xdr:nvSpPr>
        <xdr:cNvPr id="424" name="テキスト ボックス 423"/>
        <xdr:cNvSpPr txBox="1"/>
      </xdr:nvSpPr>
      <xdr:spPr>
        <a:xfrm>
          <a:off x="9404428"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78181</xdr:rowOff>
    </xdr:from>
    <xdr:to>
      <xdr:col>46</xdr:col>
      <xdr:colOff>38100</xdr:colOff>
      <xdr:row>79</xdr:row>
      <xdr:rowOff>8331</xdr:rowOff>
    </xdr:to>
    <xdr:sp macro="" textlink="">
      <xdr:nvSpPr>
        <xdr:cNvPr id="425" name="楕円 424"/>
        <xdr:cNvSpPr/>
      </xdr:nvSpPr>
      <xdr:spPr>
        <a:xfrm>
          <a:off x="8699500" y="134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170908</xdr:rowOff>
    </xdr:from>
    <xdr:ext cx="469744" cy="259045"/>
    <xdr:sp macro="" textlink="">
      <xdr:nvSpPr>
        <xdr:cNvPr id="426" name="テキスト ボックス 425"/>
        <xdr:cNvSpPr txBox="1"/>
      </xdr:nvSpPr>
      <xdr:spPr>
        <a:xfrm>
          <a:off x="8515428" y="135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95695</xdr:rowOff>
    </xdr:from>
    <xdr:to>
      <xdr:col>41</xdr:col>
      <xdr:colOff>101600</xdr:colOff>
      <xdr:row>79</xdr:row>
      <xdr:rowOff>25845</xdr:rowOff>
    </xdr:to>
    <xdr:sp macro="" textlink="">
      <xdr:nvSpPr>
        <xdr:cNvPr id="427" name="楕円 426"/>
        <xdr:cNvSpPr/>
      </xdr:nvSpPr>
      <xdr:spPr>
        <a:xfrm>
          <a:off x="7810500" y="134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16972</xdr:rowOff>
    </xdr:from>
    <xdr:ext cx="469744" cy="259045"/>
    <xdr:sp macro="" textlink="">
      <xdr:nvSpPr>
        <xdr:cNvPr id="428" name="テキスト ボックス 427"/>
        <xdr:cNvSpPr txBox="1"/>
      </xdr:nvSpPr>
      <xdr:spPr>
        <a:xfrm>
          <a:off x="7626428" y="135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99022</xdr:rowOff>
    </xdr:from>
    <xdr:to>
      <xdr:col>36</xdr:col>
      <xdr:colOff>165100</xdr:colOff>
      <xdr:row>79</xdr:row>
      <xdr:rowOff>29172</xdr:rowOff>
    </xdr:to>
    <xdr:sp macro="" textlink="">
      <xdr:nvSpPr>
        <xdr:cNvPr id="429" name="楕円 428"/>
        <xdr:cNvSpPr/>
      </xdr:nvSpPr>
      <xdr:spPr>
        <a:xfrm>
          <a:off x="6921500" y="134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20299</xdr:rowOff>
    </xdr:from>
    <xdr:ext cx="469744" cy="259045"/>
    <xdr:sp macro="" textlink="">
      <xdr:nvSpPr>
        <xdr:cNvPr id="430" name="テキスト ボックス 429"/>
        <xdr:cNvSpPr txBox="1"/>
      </xdr:nvSpPr>
      <xdr:spPr>
        <a:xfrm>
          <a:off x="6737428" y="135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80704</xdr:rowOff>
    </xdr:from>
    <xdr:to>
      <xdr:col>55</xdr:col>
      <xdr:colOff>0</xdr:colOff>
      <xdr:row>96</xdr:row>
      <xdr:rowOff>129425</xdr:rowOff>
    </xdr:to>
    <xdr:cxnSp macro="">
      <xdr:nvCxnSpPr>
        <xdr:cNvPr id="455" name="直線コネクタ 454"/>
        <xdr:cNvCxnSpPr/>
      </xdr:nvCxnSpPr>
      <xdr:spPr>
        <a:xfrm>
          <a:off x="9639300" y="16539904"/>
          <a:ext cx="8382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61570</xdr:rowOff>
    </xdr:from>
    <xdr:to>
      <xdr:col>50</xdr:col>
      <xdr:colOff>114300</xdr:colOff>
      <xdr:row>96</xdr:row>
      <xdr:rowOff>80704</xdr:rowOff>
    </xdr:to>
    <xdr:cxnSp macro="">
      <xdr:nvCxnSpPr>
        <xdr:cNvPr id="458" name="直線コネクタ 457"/>
        <xdr:cNvCxnSpPr/>
      </xdr:nvCxnSpPr>
      <xdr:spPr>
        <a:xfrm>
          <a:off x="8750300" y="16520770"/>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61570</xdr:rowOff>
    </xdr:from>
    <xdr:to>
      <xdr:col>45</xdr:col>
      <xdr:colOff>177800</xdr:colOff>
      <xdr:row>96</xdr:row>
      <xdr:rowOff>121932</xdr:rowOff>
    </xdr:to>
    <xdr:cxnSp macro="">
      <xdr:nvCxnSpPr>
        <xdr:cNvPr id="461" name="直線コネクタ 460"/>
        <xdr:cNvCxnSpPr/>
      </xdr:nvCxnSpPr>
      <xdr:spPr>
        <a:xfrm flipV="1">
          <a:off x="7861300" y="16520770"/>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129905</xdr:rowOff>
    </xdr:from>
    <xdr:to>
      <xdr:col>41</xdr:col>
      <xdr:colOff>50800</xdr:colOff>
      <xdr:row>96</xdr:row>
      <xdr:rowOff>121932</xdr:rowOff>
    </xdr:to>
    <xdr:cxnSp macro="">
      <xdr:nvCxnSpPr>
        <xdr:cNvPr id="464" name="直線コネクタ 463"/>
        <xdr:cNvCxnSpPr/>
      </xdr:nvCxnSpPr>
      <xdr:spPr>
        <a:xfrm>
          <a:off x="6972300" y="16246205"/>
          <a:ext cx="889000" cy="3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68" name="テキスト ボックス 467"/>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74" name="楕円 473"/>
        <xdr:cNvSpPr/>
      </xdr:nvSpPr>
      <xdr:spPr>
        <a:xfrm>
          <a:off x="10426700" y="165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165002</xdr:rowOff>
    </xdr:from>
    <xdr:ext cx="534377" cy="259045"/>
    <xdr:sp macro="" textlink="">
      <xdr:nvSpPr>
        <xdr:cNvPr id="475" name="土木費該当値テキスト"/>
        <xdr:cNvSpPr txBox="1"/>
      </xdr:nvSpPr>
      <xdr:spPr>
        <a:xfrm>
          <a:off x="10528300" y="164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29904</xdr:rowOff>
    </xdr:from>
    <xdr:to>
      <xdr:col>50</xdr:col>
      <xdr:colOff>165100</xdr:colOff>
      <xdr:row>96</xdr:row>
      <xdr:rowOff>131504</xdr:rowOff>
    </xdr:to>
    <xdr:sp macro="" textlink="">
      <xdr:nvSpPr>
        <xdr:cNvPr id="476" name="楕円 475"/>
        <xdr:cNvSpPr/>
      </xdr:nvSpPr>
      <xdr:spPr>
        <a:xfrm>
          <a:off x="9588500" y="164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122631</xdr:rowOff>
    </xdr:from>
    <xdr:ext cx="534377" cy="259045"/>
    <xdr:sp macro="" textlink="">
      <xdr:nvSpPr>
        <xdr:cNvPr id="477" name="テキスト ボックス 476"/>
        <xdr:cNvSpPr txBox="1"/>
      </xdr:nvSpPr>
      <xdr:spPr>
        <a:xfrm>
          <a:off x="9372111" y="16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10770</xdr:rowOff>
    </xdr:from>
    <xdr:to>
      <xdr:col>46</xdr:col>
      <xdr:colOff>38100</xdr:colOff>
      <xdr:row>96</xdr:row>
      <xdr:rowOff>112370</xdr:rowOff>
    </xdr:to>
    <xdr:sp macro="" textlink="">
      <xdr:nvSpPr>
        <xdr:cNvPr id="478" name="楕円 477"/>
        <xdr:cNvSpPr/>
      </xdr:nvSpPr>
      <xdr:spPr>
        <a:xfrm>
          <a:off x="8699500" y="164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103497</xdr:rowOff>
    </xdr:from>
    <xdr:ext cx="534377" cy="259045"/>
    <xdr:sp macro="" textlink="">
      <xdr:nvSpPr>
        <xdr:cNvPr id="479" name="テキスト ボックス 478"/>
        <xdr:cNvSpPr txBox="1"/>
      </xdr:nvSpPr>
      <xdr:spPr>
        <a:xfrm>
          <a:off x="8483111" y="165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71132</xdr:rowOff>
    </xdr:from>
    <xdr:to>
      <xdr:col>41</xdr:col>
      <xdr:colOff>101600</xdr:colOff>
      <xdr:row>97</xdr:row>
      <xdr:rowOff>1282</xdr:rowOff>
    </xdr:to>
    <xdr:sp macro="" textlink="">
      <xdr:nvSpPr>
        <xdr:cNvPr id="480" name="楕円 479"/>
        <xdr:cNvSpPr/>
      </xdr:nvSpPr>
      <xdr:spPr>
        <a:xfrm>
          <a:off x="7810500" y="16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163859</xdr:rowOff>
    </xdr:from>
    <xdr:ext cx="534377" cy="259045"/>
    <xdr:sp macro="" textlink="">
      <xdr:nvSpPr>
        <xdr:cNvPr id="481" name="テキスト ボックス 480"/>
        <xdr:cNvSpPr txBox="1"/>
      </xdr:nvSpPr>
      <xdr:spPr>
        <a:xfrm>
          <a:off x="7594111" y="166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79105</xdr:rowOff>
    </xdr:from>
    <xdr:to>
      <xdr:col>36</xdr:col>
      <xdr:colOff>165100</xdr:colOff>
      <xdr:row>95</xdr:row>
      <xdr:rowOff>9255</xdr:rowOff>
    </xdr:to>
    <xdr:sp macro="" textlink="">
      <xdr:nvSpPr>
        <xdr:cNvPr id="482" name="楕円 481"/>
        <xdr:cNvSpPr/>
      </xdr:nvSpPr>
      <xdr:spPr>
        <a:xfrm>
          <a:off x="6921500" y="16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25782</xdr:rowOff>
    </xdr:from>
    <xdr:ext cx="599010" cy="259045"/>
    <xdr:sp macro="" textlink="">
      <xdr:nvSpPr>
        <xdr:cNvPr id="483" name="テキスト ボックス 482"/>
        <xdr:cNvSpPr txBox="1"/>
      </xdr:nvSpPr>
      <xdr:spPr>
        <a:xfrm>
          <a:off x="6672795" y="159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35132</xdr:rowOff>
    </xdr:from>
    <xdr:to>
      <xdr:col>85</xdr:col>
      <xdr:colOff>127000</xdr:colOff>
      <xdr:row>37</xdr:row>
      <xdr:rowOff>36063</xdr:rowOff>
    </xdr:to>
    <xdr:cxnSp macro="">
      <xdr:nvCxnSpPr>
        <xdr:cNvPr id="514" name="直線コネクタ 513"/>
        <xdr:cNvCxnSpPr/>
      </xdr:nvCxnSpPr>
      <xdr:spPr>
        <a:xfrm>
          <a:off x="15481300" y="6378782"/>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35132</xdr:rowOff>
    </xdr:from>
    <xdr:to>
      <xdr:col>81</xdr:col>
      <xdr:colOff>50800</xdr:colOff>
      <xdr:row>37</xdr:row>
      <xdr:rowOff>72198</xdr:rowOff>
    </xdr:to>
    <xdr:cxnSp macro="">
      <xdr:nvCxnSpPr>
        <xdr:cNvPr id="517" name="直線コネクタ 516"/>
        <xdr:cNvCxnSpPr/>
      </xdr:nvCxnSpPr>
      <xdr:spPr>
        <a:xfrm flipV="1">
          <a:off x="14592300" y="6378782"/>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170855</xdr:rowOff>
    </xdr:from>
    <xdr:to>
      <xdr:col>76</xdr:col>
      <xdr:colOff>114300</xdr:colOff>
      <xdr:row>37</xdr:row>
      <xdr:rowOff>72198</xdr:rowOff>
    </xdr:to>
    <xdr:cxnSp macro="">
      <xdr:nvCxnSpPr>
        <xdr:cNvPr id="520" name="直線コネクタ 519"/>
        <xdr:cNvCxnSpPr/>
      </xdr:nvCxnSpPr>
      <xdr:spPr>
        <a:xfrm>
          <a:off x="13703300" y="6343055"/>
          <a:ext cx="8890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170855</xdr:rowOff>
    </xdr:from>
    <xdr:to>
      <xdr:col>71</xdr:col>
      <xdr:colOff>177800</xdr:colOff>
      <xdr:row>37</xdr:row>
      <xdr:rowOff>82371</xdr:rowOff>
    </xdr:to>
    <xdr:cxnSp macro="">
      <xdr:nvCxnSpPr>
        <xdr:cNvPr id="523" name="直線コネクタ 522"/>
        <xdr:cNvCxnSpPr/>
      </xdr:nvCxnSpPr>
      <xdr:spPr>
        <a:xfrm flipV="1">
          <a:off x="12814300" y="6343055"/>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5" name="テキスト ボックス 524"/>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27" name="テキスト ボックス 526"/>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156713</xdr:rowOff>
    </xdr:from>
    <xdr:to>
      <xdr:col>85</xdr:col>
      <xdr:colOff>177800</xdr:colOff>
      <xdr:row>37</xdr:row>
      <xdr:rowOff>86863</xdr:rowOff>
    </xdr:to>
    <xdr:sp macro="" textlink="">
      <xdr:nvSpPr>
        <xdr:cNvPr id="533" name="楕円 532"/>
        <xdr:cNvSpPr/>
      </xdr:nvSpPr>
      <xdr:spPr>
        <a:xfrm>
          <a:off x="16268700" y="63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135140</xdr:rowOff>
    </xdr:from>
    <xdr:ext cx="534377" cy="259045"/>
    <xdr:sp macro="" textlink="">
      <xdr:nvSpPr>
        <xdr:cNvPr id="534" name="消防費該当値テキスト"/>
        <xdr:cNvSpPr txBox="1"/>
      </xdr:nvSpPr>
      <xdr:spPr>
        <a:xfrm>
          <a:off x="16370300" y="63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155782</xdr:rowOff>
    </xdr:from>
    <xdr:to>
      <xdr:col>81</xdr:col>
      <xdr:colOff>101600</xdr:colOff>
      <xdr:row>37</xdr:row>
      <xdr:rowOff>85932</xdr:rowOff>
    </xdr:to>
    <xdr:sp macro="" textlink="">
      <xdr:nvSpPr>
        <xdr:cNvPr id="535" name="楕円 534"/>
        <xdr:cNvSpPr/>
      </xdr:nvSpPr>
      <xdr:spPr>
        <a:xfrm>
          <a:off x="15430500" y="63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77059</xdr:rowOff>
    </xdr:from>
    <xdr:ext cx="534377" cy="259045"/>
    <xdr:sp macro="" textlink="">
      <xdr:nvSpPr>
        <xdr:cNvPr id="536" name="テキスト ボックス 535"/>
        <xdr:cNvSpPr txBox="1"/>
      </xdr:nvSpPr>
      <xdr:spPr>
        <a:xfrm>
          <a:off x="15214111" y="64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21398</xdr:rowOff>
    </xdr:from>
    <xdr:to>
      <xdr:col>76</xdr:col>
      <xdr:colOff>165100</xdr:colOff>
      <xdr:row>37</xdr:row>
      <xdr:rowOff>122998</xdr:rowOff>
    </xdr:to>
    <xdr:sp macro="" textlink="">
      <xdr:nvSpPr>
        <xdr:cNvPr id="537" name="楕円 536"/>
        <xdr:cNvSpPr/>
      </xdr:nvSpPr>
      <xdr:spPr>
        <a:xfrm>
          <a:off x="14541500" y="63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114125</xdr:rowOff>
    </xdr:from>
    <xdr:ext cx="534377" cy="259045"/>
    <xdr:sp macro="" textlink="">
      <xdr:nvSpPr>
        <xdr:cNvPr id="538" name="テキスト ボックス 537"/>
        <xdr:cNvSpPr txBox="1"/>
      </xdr:nvSpPr>
      <xdr:spPr>
        <a:xfrm>
          <a:off x="14325111" y="64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120055</xdr:rowOff>
    </xdr:from>
    <xdr:to>
      <xdr:col>72</xdr:col>
      <xdr:colOff>38100</xdr:colOff>
      <xdr:row>37</xdr:row>
      <xdr:rowOff>50205</xdr:rowOff>
    </xdr:to>
    <xdr:sp macro="" textlink="">
      <xdr:nvSpPr>
        <xdr:cNvPr id="539" name="楕円 538"/>
        <xdr:cNvSpPr/>
      </xdr:nvSpPr>
      <xdr:spPr>
        <a:xfrm>
          <a:off x="13652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41332</xdr:rowOff>
    </xdr:from>
    <xdr:ext cx="534377" cy="259045"/>
    <xdr:sp macro="" textlink="">
      <xdr:nvSpPr>
        <xdr:cNvPr id="540" name="テキスト ボックス 539"/>
        <xdr:cNvSpPr txBox="1"/>
      </xdr:nvSpPr>
      <xdr:spPr>
        <a:xfrm>
          <a:off x="13436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31571</xdr:rowOff>
    </xdr:from>
    <xdr:to>
      <xdr:col>67</xdr:col>
      <xdr:colOff>101600</xdr:colOff>
      <xdr:row>37</xdr:row>
      <xdr:rowOff>133171</xdr:rowOff>
    </xdr:to>
    <xdr:sp macro="" textlink="">
      <xdr:nvSpPr>
        <xdr:cNvPr id="541" name="楕円 540"/>
        <xdr:cNvSpPr/>
      </xdr:nvSpPr>
      <xdr:spPr>
        <a:xfrm>
          <a:off x="12763500" y="63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124298</xdr:rowOff>
    </xdr:from>
    <xdr:ext cx="534377" cy="259045"/>
    <xdr:sp macro="" textlink="">
      <xdr:nvSpPr>
        <xdr:cNvPr id="542" name="テキスト ボックス 541"/>
        <xdr:cNvSpPr txBox="1"/>
      </xdr:nvSpPr>
      <xdr:spPr>
        <a:xfrm>
          <a:off x="12547111" y="64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115779</xdr:rowOff>
    </xdr:from>
    <xdr:to>
      <xdr:col>85</xdr:col>
      <xdr:colOff>127000</xdr:colOff>
      <xdr:row>57</xdr:row>
      <xdr:rowOff>140244</xdr:rowOff>
    </xdr:to>
    <xdr:cxnSp macro="">
      <xdr:nvCxnSpPr>
        <xdr:cNvPr id="569" name="直線コネクタ 568"/>
        <xdr:cNvCxnSpPr/>
      </xdr:nvCxnSpPr>
      <xdr:spPr>
        <a:xfrm>
          <a:off x="15481300" y="9888429"/>
          <a:ext cx="838200" cy="2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72834</xdr:rowOff>
    </xdr:from>
    <xdr:to>
      <xdr:col>81</xdr:col>
      <xdr:colOff>50800</xdr:colOff>
      <xdr:row>57</xdr:row>
      <xdr:rowOff>115779</xdr:rowOff>
    </xdr:to>
    <xdr:cxnSp macro="">
      <xdr:nvCxnSpPr>
        <xdr:cNvPr id="572" name="直線コネクタ 571"/>
        <xdr:cNvCxnSpPr/>
      </xdr:nvCxnSpPr>
      <xdr:spPr>
        <a:xfrm>
          <a:off x="14592300" y="9845484"/>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72834</xdr:rowOff>
    </xdr:from>
    <xdr:to>
      <xdr:col>76</xdr:col>
      <xdr:colOff>114300</xdr:colOff>
      <xdr:row>58</xdr:row>
      <xdr:rowOff>14857</xdr:rowOff>
    </xdr:to>
    <xdr:cxnSp macro="">
      <xdr:nvCxnSpPr>
        <xdr:cNvPr id="575" name="直線コネクタ 574"/>
        <xdr:cNvCxnSpPr/>
      </xdr:nvCxnSpPr>
      <xdr:spPr>
        <a:xfrm flipV="1">
          <a:off x="13703300" y="984548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77" name="テキスト ボックス 576"/>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14857</xdr:rowOff>
    </xdr:from>
    <xdr:to>
      <xdr:col>71</xdr:col>
      <xdr:colOff>177800</xdr:colOff>
      <xdr:row>58</xdr:row>
      <xdr:rowOff>22058</xdr:rowOff>
    </xdr:to>
    <xdr:cxnSp macro="">
      <xdr:nvCxnSpPr>
        <xdr:cNvPr id="578" name="直線コネクタ 577"/>
        <xdr:cNvCxnSpPr/>
      </xdr:nvCxnSpPr>
      <xdr:spPr>
        <a:xfrm flipV="1">
          <a:off x="12814300" y="995895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89444</xdr:rowOff>
    </xdr:from>
    <xdr:to>
      <xdr:col>85</xdr:col>
      <xdr:colOff>177800</xdr:colOff>
      <xdr:row>58</xdr:row>
      <xdr:rowOff>19594</xdr:rowOff>
    </xdr:to>
    <xdr:sp macro="" textlink="">
      <xdr:nvSpPr>
        <xdr:cNvPr id="588" name="楕円 587"/>
        <xdr:cNvSpPr/>
      </xdr:nvSpPr>
      <xdr:spPr>
        <a:xfrm>
          <a:off x="16268700" y="98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4371</xdr:rowOff>
    </xdr:from>
    <xdr:ext cx="534377" cy="259045"/>
    <xdr:sp macro="" textlink="">
      <xdr:nvSpPr>
        <xdr:cNvPr id="589" name="教育費該当値テキスト"/>
        <xdr:cNvSpPr txBox="1"/>
      </xdr:nvSpPr>
      <xdr:spPr>
        <a:xfrm>
          <a:off x="16370300" y="977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64979</xdr:rowOff>
    </xdr:from>
    <xdr:to>
      <xdr:col>81</xdr:col>
      <xdr:colOff>101600</xdr:colOff>
      <xdr:row>57</xdr:row>
      <xdr:rowOff>166579</xdr:rowOff>
    </xdr:to>
    <xdr:sp macro="" textlink="">
      <xdr:nvSpPr>
        <xdr:cNvPr id="590" name="楕円 589"/>
        <xdr:cNvSpPr/>
      </xdr:nvSpPr>
      <xdr:spPr>
        <a:xfrm>
          <a:off x="154305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157706</xdr:rowOff>
    </xdr:from>
    <xdr:ext cx="534377" cy="259045"/>
    <xdr:sp macro="" textlink="">
      <xdr:nvSpPr>
        <xdr:cNvPr id="591" name="テキスト ボックス 590"/>
        <xdr:cNvSpPr txBox="1"/>
      </xdr:nvSpPr>
      <xdr:spPr>
        <a:xfrm>
          <a:off x="15214111" y="99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22034</xdr:rowOff>
    </xdr:from>
    <xdr:to>
      <xdr:col>76</xdr:col>
      <xdr:colOff>165100</xdr:colOff>
      <xdr:row>57</xdr:row>
      <xdr:rowOff>123634</xdr:rowOff>
    </xdr:to>
    <xdr:sp macro="" textlink="">
      <xdr:nvSpPr>
        <xdr:cNvPr id="592" name="楕円 591"/>
        <xdr:cNvSpPr/>
      </xdr:nvSpPr>
      <xdr:spPr>
        <a:xfrm>
          <a:off x="14541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114761</xdr:rowOff>
    </xdr:from>
    <xdr:ext cx="534377" cy="259045"/>
    <xdr:sp macro="" textlink="">
      <xdr:nvSpPr>
        <xdr:cNvPr id="593" name="テキスト ボックス 592"/>
        <xdr:cNvSpPr txBox="1"/>
      </xdr:nvSpPr>
      <xdr:spPr>
        <a:xfrm>
          <a:off x="14325111" y="9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135507</xdr:rowOff>
    </xdr:from>
    <xdr:to>
      <xdr:col>72</xdr:col>
      <xdr:colOff>38100</xdr:colOff>
      <xdr:row>58</xdr:row>
      <xdr:rowOff>65657</xdr:rowOff>
    </xdr:to>
    <xdr:sp macro="" textlink="">
      <xdr:nvSpPr>
        <xdr:cNvPr id="594" name="楕円 593"/>
        <xdr:cNvSpPr/>
      </xdr:nvSpPr>
      <xdr:spPr>
        <a:xfrm>
          <a:off x="13652500" y="9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56784</xdr:rowOff>
    </xdr:from>
    <xdr:ext cx="534377" cy="259045"/>
    <xdr:sp macro="" textlink="">
      <xdr:nvSpPr>
        <xdr:cNvPr id="595" name="テキスト ボックス 594"/>
        <xdr:cNvSpPr txBox="1"/>
      </xdr:nvSpPr>
      <xdr:spPr>
        <a:xfrm>
          <a:off x="13436111" y="100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142708</xdr:rowOff>
    </xdr:from>
    <xdr:to>
      <xdr:col>67</xdr:col>
      <xdr:colOff>101600</xdr:colOff>
      <xdr:row>58</xdr:row>
      <xdr:rowOff>72858</xdr:rowOff>
    </xdr:to>
    <xdr:sp macro="" textlink="">
      <xdr:nvSpPr>
        <xdr:cNvPr id="596" name="楕円 595"/>
        <xdr:cNvSpPr/>
      </xdr:nvSpPr>
      <xdr:spPr>
        <a:xfrm>
          <a:off x="12763500" y="99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63985</xdr:rowOff>
    </xdr:from>
    <xdr:ext cx="534377" cy="259045"/>
    <xdr:sp macro="" textlink="">
      <xdr:nvSpPr>
        <xdr:cNvPr id="597" name="テキスト ボックス 596"/>
        <xdr:cNvSpPr txBox="1"/>
      </xdr:nvSpPr>
      <xdr:spPr>
        <a:xfrm>
          <a:off x="12547111" y="100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39382</xdr:rowOff>
    </xdr:from>
    <xdr:to>
      <xdr:col>85</xdr:col>
      <xdr:colOff>127000</xdr:colOff>
      <xdr:row>79</xdr:row>
      <xdr:rowOff>44450</xdr:rowOff>
    </xdr:to>
    <xdr:cxnSp macro="">
      <xdr:nvCxnSpPr>
        <xdr:cNvPr id="626" name="直線コネクタ 625"/>
        <xdr:cNvCxnSpPr/>
      </xdr:nvCxnSpPr>
      <xdr:spPr>
        <a:xfrm>
          <a:off x="15481300" y="13583932"/>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124250</xdr:rowOff>
    </xdr:from>
    <xdr:to>
      <xdr:col>81</xdr:col>
      <xdr:colOff>50800</xdr:colOff>
      <xdr:row>79</xdr:row>
      <xdr:rowOff>39382</xdr:rowOff>
    </xdr:to>
    <xdr:cxnSp macro="">
      <xdr:nvCxnSpPr>
        <xdr:cNvPr id="629" name="直線コネクタ 628"/>
        <xdr:cNvCxnSpPr/>
      </xdr:nvCxnSpPr>
      <xdr:spPr>
        <a:xfrm>
          <a:off x="14592300" y="13497350"/>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124250</xdr:rowOff>
    </xdr:from>
    <xdr:to>
      <xdr:col>76</xdr:col>
      <xdr:colOff>114300</xdr:colOff>
      <xdr:row>78</xdr:row>
      <xdr:rowOff>157645</xdr:rowOff>
    </xdr:to>
    <xdr:cxnSp macro="">
      <xdr:nvCxnSpPr>
        <xdr:cNvPr id="632" name="直線コネクタ 631"/>
        <xdr:cNvCxnSpPr/>
      </xdr:nvCxnSpPr>
      <xdr:spPr>
        <a:xfrm flipV="1">
          <a:off x="13703300" y="13497350"/>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157645</xdr:rowOff>
    </xdr:from>
    <xdr:to>
      <xdr:col>71</xdr:col>
      <xdr:colOff>177800</xdr:colOff>
      <xdr:row>79</xdr:row>
      <xdr:rowOff>44450</xdr:rowOff>
    </xdr:to>
    <xdr:cxnSp macro="">
      <xdr:nvCxnSpPr>
        <xdr:cNvPr id="635" name="直線コネクタ 634"/>
        <xdr:cNvCxnSpPr/>
      </xdr:nvCxnSpPr>
      <xdr:spPr>
        <a:xfrm flipV="1">
          <a:off x="12814300" y="13530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160032</xdr:rowOff>
    </xdr:from>
    <xdr:to>
      <xdr:col>81</xdr:col>
      <xdr:colOff>101600</xdr:colOff>
      <xdr:row>79</xdr:row>
      <xdr:rowOff>90182</xdr:rowOff>
    </xdr:to>
    <xdr:sp macro="" textlink="">
      <xdr:nvSpPr>
        <xdr:cNvPr id="647" name="楕円 646"/>
        <xdr:cNvSpPr/>
      </xdr:nvSpPr>
      <xdr:spPr>
        <a:xfrm>
          <a:off x="15430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81309</xdr:rowOff>
    </xdr:from>
    <xdr:ext cx="378565" cy="259045"/>
    <xdr:sp macro="" textlink="">
      <xdr:nvSpPr>
        <xdr:cNvPr id="648" name="テキスト ボックス 647"/>
        <xdr:cNvSpPr txBox="1"/>
      </xdr:nvSpPr>
      <xdr:spPr>
        <a:xfrm>
          <a:off x="15292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73450</xdr:rowOff>
    </xdr:from>
    <xdr:to>
      <xdr:col>76</xdr:col>
      <xdr:colOff>165100</xdr:colOff>
      <xdr:row>79</xdr:row>
      <xdr:rowOff>3600</xdr:rowOff>
    </xdr:to>
    <xdr:sp macro="" textlink="">
      <xdr:nvSpPr>
        <xdr:cNvPr id="649" name="楕円 648"/>
        <xdr:cNvSpPr/>
      </xdr:nvSpPr>
      <xdr:spPr>
        <a:xfrm>
          <a:off x="14541500" y="134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166177</xdr:rowOff>
    </xdr:from>
    <xdr:ext cx="469744" cy="259045"/>
    <xdr:sp macro="" textlink="">
      <xdr:nvSpPr>
        <xdr:cNvPr id="650" name="テキスト ボックス 649"/>
        <xdr:cNvSpPr txBox="1"/>
      </xdr:nvSpPr>
      <xdr:spPr>
        <a:xfrm>
          <a:off x="14357428" y="135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106845</xdr:rowOff>
    </xdr:from>
    <xdr:to>
      <xdr:col>72</xdr:col>
      <xdr:colOff>38100</xdr:colOff>
      <xdr:row>79</xdr:row>
      <xdr:rowOff>36995</xdr:rowOff>
    </xdr:to>
    <xdr:sp macro="" textlink="">
      <xdr:nvSpPr>
        <xdr:cNvPr id="651" name="楕円 650"/>
        <xdr:cNvSpPr/>
      </xdr:nvSpPr>
      <xdr:spPr>
        <a:xfrm>
          <a:off x="13652500" y="13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28122</xdr:rowOff>
    </xdr:from>
    <xdr:ext cx="469744" cy="259045"/>
    <xdr:sp macro="" textlink="">
      <xdr:nvSpPr>
        <xdr:cNvPr id="652" name="テキスト ボックス 651"/>
        <xdr:cNvSpPr txBox="1"/>
      </xdr:nvSpPr>
      <xdr:spPr>
        <a:xfrm>
          <a:off x="13468428" y="135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141940</xdr:rowOff>
    </xdr:from>
    <xdr:to>
      <xdr:col>85</xdr:col>
      <xdr:colOff>127000</xdr:colOff>
      <xdr:row>98</xdr:row>
      <xdr:rowOff>13109</xdr:rowOff>
    </xdr:to>
    <xdr:cxnSp macro="">
      <xdr:nvCxnSpPr>
        <xdr:cNvPr id="683" name="直線コネクタ 682"/>
        <xdr:cNvCxnSpPr/>
      </xdr:nvCxnSpPr>
      <xdr:spPr>
        <a:xfrm flipV="1">
          <a:off x="15481300" y="16772590"/>
          <a:ext cx="838200" cy="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13109</xdr:rowOff>
    </xdr:from>
    <xdr:to>
      <xdr:col>81</xdr:col>
      <xdr:colOff>50800</xdr:colOff>
      <xdr:row>98</xdr:row>
      <xdr:rowOff>22930</xdr:rowOff>
    </xdr:to>
    <xdr:cxnSp macro="">
      <xdr:nvCxnSpPr>
        <xdr:cNvPr id="686" name="直線コネクタ 685"/>
        <xdr:cNvCxnSpPr/>
      </xdr:nvCxnSpPr>
      <xdr:spPr>
        <a:xfrm flipV="1">
          <a:off x="14592300" y="16815209"/>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22930</xdr:rowOff>
    </xdr:from>
    <xdr:to>
      <xdr:col>76</xdr:col>
      <xdr:colOff>114300</xdr:colOff>
      <xdr:row>98</xdr:row>
      <xdr:rowOff>36716</xdr:rowOff>
    </xdr:to>
    <xdr:cxnSp macro="">
      <xdr:nvCxnSpPr>
        <xdr:cNvPr id="689" name="直線コネクタ 688"/>
        <xdr:cNvCxnSpPr/>
      </xdr:nvCxnSpPr>
      <xdr:spPr>
        <a:xfrm flipV="1">
          <a:off x="13703300" y="16825030"/>
          <a:ext cx="8890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36716</xdr:rowOff>
    </xdr:from>
    <xdr:to>
      <xdr:col>71</xdr:col>
      <xdr:colOff>177800</xdr:colOff>
      <xdr:row>98</xdr:row>
      <xdr:rowOff>45776</xdr:rowOff>
    </xdr:to>
    <xdr:cxnSp macro="">
      <xdr:nvCxnSpPr>
        <xdr:cNvPr id="692" name="直線コネクタ 691"/>
        <xdr:cNvCxnSpPr/>
      </xdr:nvCxnSpPr>
      <xdr:spPr>
        <a:xfrm flipV="1">
          <a:off x="12814300" y="16838816"/>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91140</xdr:rowOff>
    </xdr:from>
    <xdr:to>
      <xdr:col>85</xdr:col>
      <xdr:colOff>177800</xdr:colOff>
      <xdr:row>98</xdr:row>
      <xdr:rowOff>21290</xdr:rowOff>
    </xdr:to>
    <xdr:sp macro="" textlink="">
      <xdr:nvSpPr>
        <xdr:cNvPr id="702" name="楕円 701"/>
        <xdr:cNvSpPr/>
      </xdr:nvSpPr>
      <xdr:spPr>
        <a:xfrm>
          <a:off x="16268700" y="167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69567</xdr:rowOff>
    </xdr:from>
    <xdr:ext cx="534377" cy="259045"/>
    <xdr:sp macro="" textlink="">
      <xdr:nvSpPr>
        <xdr:cNvPr id="703" name="公債費該当値テキスト"/>
        <xdr:cNvSpPr txBox="1"/>
      </xdr:nvSpPr>
      <xdr:spPr>
        <a:xfrm>
          <a:off x="16370300" y="167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133759</xdr:rowOff>
    </xdr:from>
    <xdr:to>
      <xdr:col>81</xdr:col>
      <xdr:colOff>101600</xdr:colOff>
      <xdr:row>98</xdr:row>
      <xdr:rowOff>63909</xdr:rowOff>
    </xdr:to>
    <xdr:sp macro="" textlink="">
      <xdr:nvSpPr>
        <xdr:cNvPr id="704" name="楕円 703"/>
        <xdr:cNvSpPr/>
      </xdr:nvSpPr>
      <xdr:spPr>
        <a:xfrm>
          <a:off x="15430500" y="16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55036</xdr:rowOff>
    </xdr:from>
    <xdr:ext cx="534377" cy="259045"/>
    <xdr:sp macro="" textlink="">
      <xdr:nvSpPr>
        <xdr:cNvPr id="705" name="テキスト ボックス 704"/>
        <xdr:cNvSpPr txBox="1"/>
      </xdr:nvSpPr>
      <xdr:spPr>
        <a:xfrm>
          <a:off x="15214111" y="168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143580</xdr:rowOff>
    </xdr:from>
    <xdr:to>
      <xdr:col>76</xdr:col>
      <xdr:colOff>165100</xdr:colOff>
      <xdr:row>98</xdr:row>
      <xdr:rowOff>73730</xdr:rowOff>
    </xdr:to>
    <xdr:sp macro="" textlink="">
      <xdr:nvSpPr>
        <xdr:cNvPr id="706" name="楕円 705"/>
        <xdr:cNvSpPr/>
      </xdr:nvSpPr>
      <xdr:spPr>
        <a:xfrm>
          <a:off x="14541500" y="167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64857</xdr:rowOff>
    </xdr:from>
    <xdr:ext cx="534377" cy="259045"/>
    <xdr:sp macro="" textlink="">
      <xdr:nvSpPr>
        <xdr:cNvPr id="707" name="テキスト ボックス 706"/>
        <xdr:cNvSpPr txBox="1"/>
      </xdr:nvSpPr>
      <xdr:spPr>
        <a:xfrm>
          <a:off x="14325111" y="168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157366</xdr:rowOff>
    </xdr:from>
    <xdr:to>
      <xdr:col>72</xdr:col>
      <xdr:colOff>38100</xdr:colOff>
      <xdr:row>98</xdr:row>
      <xdr:rowOff>87516</xdr:rowOff>
    </xdr:to>
    <xdr:sp macro="" textlink="">
      <xdr:nvSpPr>
        <xdr:cNvPr id="708" name="楕円 707"/>
        <xdr:cNvSpPr/>
      </xdr:nvSpPr>
      <xdr:spPr>
        <a:xfrm>
          <a:off x="13652500" y="167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78643</xdr:rowOff>
    </xdr:from>
    <xdr:ext cx="534377" cy="259045"/>
    <xdr:sp macro="" textlink="">
      <xdr:nvSpPr>
        <xdr:cNvPr id="709" name="テキスト ボックス 708"/>
        <xdr:cNvSpPr txBox="1"/>
      </xdr:nvSpPr>
      <xdr:spPr>
        <a:xfrm>
          <a:off x="13436111" y="168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166426</xdr:rowOff>
    </xdr:from>
    <xdr:to>
      <xdr:col>67</xdr:col>
      <xdr:colOff>101600</xdr:colOff>
      <xdr:row>98</xdr:row>
      <xdr:rowOff>96576</xdr:rowOff>
    </xdr:to>
    <xdr:sp macro="" textlink="">
      <xdr:nvSpPr>
        <xdr:cNvPr id="710" name="楕円 709"/>
        <xdr:cNvSpPr/>
      </xdr:nvSpPr>
      <xdr:spPr>
        <a:xfrm>
          <a:off x="12763500" y="16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87703</xdr:rowOff>
    </xdr:from>
    <xdr:ext cx="534377" cy="259045"/>
    <xdr:sp macro="" textlink="">
      <xdr:nvSpPr>
        <xdr:cNvPr id="711" name="テキスト ボックス 710"/>
        <xdr:cNvSpPr txBox="1"/>
      </xdr:nvSpPr>
      <xdr:spPr>
        <a:xfrm>
          <a:off x="12547111" y="168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総務費は財政調整基金積立の増等により</a:t>
          </a:r>
          <a:r>
            <a:rPr kumimoji="1" lang="en-US" altLang="ja-JP" sz="1300">
              <a:latin typeface="ＭＳ Ｐゴシック" panose="020B0600070205080204" pitchFamily="50" charset="-128"/>
              <a:ea typeface="ＭＳ Ｐゴシック" panose="020B0600070205080204" pitchFamily="50" charset="-128"/>
            </a:rPr>
            <a:t>14,429</a:t>
          </a:r>
          <a:r>
            <a:rPr kumimoji="1" lang="ja-JP" altLang="en-US" sz="1300">
              <a:latin typeface="ＭＳ Ｐゴシック" panose="020B0600070205080204" pitchFamily="50" charset="-128"/>
              <a:ea typeface="ＭＳ Ｐゴシック" panose="020B0600070205080204" pitchFamily="50" charset="-128"/>
            </a:rPr>
            <a:t>円増加した。土木費は町道</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号線道路改良事業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成瀬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工事費の減により、</a:t>
          </a:r>
          <a:r>
            <a:rPr kumimoji="1" lang="en-US" altLang="ja-JP" sz="1300">
              <a:latin typeface="ＭＳ Ｐゴシック" panose="020B0600070205080204" pitchFamily="50" charset="-128"/>
              <a:ea typeface="ＭＳ Ｐゴシック" panose="020B0600070205080204" pitchFamily="50" charset="-128"/>
            </a:rPr>
            <a:t>8,525</a:t>
          </a:r>
          <a:r>
            <a:rPr kumimoji="1" lang="ja-JP" altLang="en-US" sz="1300">
              <a:latin typeface="ＭＳ Ｐゴシック" panose="020B0600070205080204" pitchFamily="50" charset="-128"/>
              <a:ea typeface="ＭＳ Ｐゴシック" panose="020B0600070205080204" pitchFamily="50" charset="-128"/>
            </a:rPr>
            <a:t>円の減少となった。その他の項目は、単に当町の歳出総額が類似団体よりも少ないということもあるが、住民一人当たりのコストが低い。特に、民生費は類似団体との比較で大きく下回っているが、経常的な社会福祉や子育て支援の支出額は増加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年度は、臨時的な住民税非課税世帯等に対する臨時特別給付金や、子育て世帯等臨時特別支援事業補助金の減等により</a:t>
          </a:r>
          <a:r>
            <a:rPr kumimoji="1" lang="en-US" altLang="ja-JP" sz="1300">
              <a:latin typeface="ＭＳ Ｐゴシック" panose="020B0600070205080204" pitchFamily="50" charset="-128"/>
              <a:ea typeface="ＭＳ Ｐゴシック" panose="020B0600070205080204" pitchFamily="50" charset="-128"/>
            </a:rPr>
            <a:t>8,118</a:t>
          </a:r>
          <a:r>
            <a:rPr kumimoji="1" lang="ja-JP" altLang="en-US" sz="1300">
              <a:latin typeface="ＭＳ Ｐゴシック" panose="020B0600070205080204" pitchFamily="50" charset="-128"/>
              <a:ea typeface="ＭＳ Ｐゴシック" panose="020B0600070205080204" pitchFamily="50" charset="-128"/>
            </a:rPr>
            <a:t>円減少した。教育費は中央公民館耐震化・環境改善工事費の減により、</a:t>
          </a:r>
          <a:r>
            <a:rPr kumimoji="1" lang="en-US" altLang="ja-JP" sz="1300">
              <a:latin typeface="ＭＳ Ｐゴシック" panose="020B0600070205080204" pitchFamily="50" charset="-128"/>
              <a:ea typeface="ＭＳ Ｐゴシック" panose="020B0600070205080204" pitchFamily="50" charset="-128"/>
            </a:rPr>
            <a:t>5,351</a:t>
          </a:r>
          <a:r>
            <a:rPr kumimoji="1" lang="ja-JP" altLang="en-US" sz="1300">
              <a:latin typeface="ＭＳ Ｐゴシック" panose="020B0600070205080204" pitchFamily="50" charset="-128"/>
              <a:ea typeface="ＭＳ Ｐゴシック" panose="020B0600070205080204" pitchFamily="50" charset="-128"/>
            </a:rPr>
            <a:t>円減少した。公債費は普通建設事業の有無によって大きく増減が生じるので、今後も計画的な財政運営に努めていく。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標準財政規模に対する実質単年度収支は改善し、歳入面では普通交付税が</a:t>
          </a:r>
          <a:r>
            <a:rPr kumimoji="1" lang="en-US" altLang="ja-JP" sz="1400">
              <a:latin typeface="ＭＳ ゴシック" pitchFamily="49" charset="-128"/>
              <a:ea typeface="ＭＳ ゴシック" pitchFamily="49" charset="-128"/>
            </a:rPr>
            <a:t>22,608</a:t>
          </a:r>
          <a:r>
            <a:rPr kumimoji="1" lang="ja-JP" altLang="en-US" sz="1400">
              <a:latin typeface="ＭＳ ゴシック" pitchFamily="49" charset="-128"/>
              <a:ea typeface="ＭＳ ゴシック" pitchFamily="49" charset="-128"/>
            </a:rPr>
            <a:t>千円、特別交付税が</a:t>
          </a:r>
          <a:r>
            <a:rPr kumimoji="1" lang="en-US" altLang="ja-JP" sz="1400">
              <a:latin typeface="ＭＳ ゴシック" pitchFamily="49" charset="-128"/>
              <a:ea typeface="ＭＳ ゴシック" pitchFamily="49" charset="-128"/>
            </a:rPr>
            <a:t>49,879</a:t>
          </a:r>
          <a:r>
            <a:rPr kumimoji="1" lang="ja-JP" altLang="en-US" sz="1400">
              <a:latin typeface="ＭＳ ゴシック" pitchFamily="49" charset="-128"/>
              <a:ea typeface="ＭＳ ゴシック" pitchFamily="49" charset="-128"/>
            </a:rPr>
            <a:t>千円増加したこと、歳出面ではコロナ禍における事業の縮減や、町道維持管理費工事費の減少等により、実質収支は黒字となっている。</a:t>
          </a:r>
        </a:p>
        <a:p>
          <a:r>
            <a:rPr kumimoji="1" lang="ja-JP" altLang="en-US" sz="1400">
              <a:latin typeface="ＭＳ ゴシック" pitchFamily="49" charset="-128"/>
              <a:ea typeface="ＭＳ ゴシック" pitchFamily="49" charset="-128"/>
            </a:rPr>
            <a:t>　なお、令和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年度の財政調整基金残高については、決算剰余金</a:t>
          </a:r>
          <a:r>
            <a:rPr kumimoji="1" lang="en-US" altLang="ja-JP" sz="1400">
              <a:latin typeface="ＭＳ ゴシック" pitchFamily="49" charset="-128"/>
              <a:ea typeface="ＭＳ ゴシック" pitchFamily="49" charset="-128"/>
            </a:rPr>
            <a:t>193,428</a:t>
          </a:r>
          <a:r>
            <a:rPr kumimoji="1" lang="ja-JP" altLang="en-US" sz="1400">
              <a:latin typeface="ＭＳ ゴシック" pitchFamily="49" charset="-128"/>
              <a:ea typeface="ＭＳ ゴシック" pitchFamily="49" charset="-128"/>
            </a:rPr>
            <a:t>千円を積み立てたため、大きく増加している。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全会計において、黒字額が確保できており、健全な数値である。</a:t>
          </a:r>
        </a:p>
        <a:p>
          <a:r>
            <a:rPr kumimoji="1" lang="ja-JP" altLang="en-US" sz="1400">
              <a:latin typeface="ＭＳ ゴシック" pitchFamily="49" charset="-128"/>
              <a:ea typeface="ＭＳ ゴシック" pitchFamily="49" charset="-128"/>
            </a:rPr>
            <a:t>　今後においても限りある予算の効率性を高め、適切な受益者負担になるよう健全な財政運営及び経営管理を推進していく必要がある。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5220309</v>
      </c>
      <c r="BO4" s="371"/>
      <c r="BP4" s="371"/>
      <c r="BQ4" s="371"/>
      <c r="BR4" s="371"/>
      <c r="BS4" s="371"/>
      <c r="BT4" s="371"/>
      <c r="BU4" s="372"/>
      <c r="BV4" s="370">
        <v>5278407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15.3</v>
      </c>
      <c r="CU4" s="377"/>
      <c r="CV4" s="377"/>
      <c r="CW4" s="377"/>
      <c r="CX4" s="377"/>
      <c r="CY4" s="377"/>
      <c r="CZ4" s="377"/>
      <c r="DA4" s="378"/>
      <c r="DB4" s="376">
        <v>13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4686641</v>
      </c>
      <c r="BO5" s="408"/>
      <c r="BP5" s="408"/>
      <c r="BQ5" s="408"/>
      <c r="BR5" s="408"/>
      <c r="BS5" s="408"/>
      <c r="BT5" s="408"/>
      <c r="BU5" s="409"/>
      <c r="BV5" s="407">
        <v>4754056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88.9</v>
      </c>
      <c r="CU5" s="405"/>
      <c r="CV5" s="405"/>
      <c r="CW5" s="405"/>
      <c r="CX5" s="405"/>
      <c r="CY5" s="405"/>
      <c r="CZ5" s="405"/>
      <c r="DA5" s="406"/>
      <c r="DB5" s="404">
        <v>84.8</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533668</v>
      </c>
      <c r="BO6" s="408"/>
      <c r="BP6" s="408"/>
      <c r="BQ6" s="408"/>
      <c r="BR6" s="408"/>
      <c r="BS6" s="408"/>
      <c r="BT6" s="408"/>
      <c r="BU6" s="409"/>
      <c r="BV6" s="407">
        <v>524351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90.1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30130</v>
      </c>
      <c r="BO7" s="408"/>
      <c r="BP7" s="408"/>
      <c r="BQ7" s="408"/>
      <c r="BR7" s="408"/>
      <c r="BS7" s="408"/>
      <c r="BT7" s="408"/>
      <c r="BU7" s="409"/>
      <c r="BV7" s="407">
        <v>84397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3288990</v>
      </c>
      <c r="CU7" s="408"/>
      <c r="CV7" s="408"/>
      <c r="CW7" s="408"/>
      <c r="CX7" s="408"/>
      <c r="CY7" s="408"/>
      <c r="CZ7" s="408"/>
      <c r="DA7" s="409"/>
      <c r="DB7" s="407">
        <v>3375414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503538</v>
      </c>
      <c r="BO8" s="408"/>
      <c r="BP8" s="408"/>
      <c r="BQ8" s="408"/>
      <c r="BR8" s="408"/>
      <c r="BS8" s="408"/>
      <c r="BT8" s="408"/>
      <c r="BU8" s="409"/>
      <c r="BV8" s="407">
        <v>439954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11029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63584</v>
      </c>
      <c r="BO9" s="408"/>
      <c r="BP9" s="408"/>
      <c r="BQ9" s="408"/>
      <c r="BR9" s="408"/>
      <c r="BS9" s="408"/>
      <c r="BT9" s="408"/>
      <c r="BU9" s="409"/>
      <c r="BV9" s="407">
        <v>189339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7.2</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11716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193428</v>
      </c>
      <c r="BO10" s="408"/>
      <c r="BP10" s="408"/>
      <c r="BQ10" s="408"/>
      <c r="BR10" s="408"/>
      <c r="BS10" s="408"/>
      <c r="BT10" s="408"/>
      <c r="BU10" s="409"/>
      <c r="BV10" s="407">
        <v>42383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11074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127</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10907</v>
      </c>
      <c r="S13" s="492"/>
      <c r="T13" s="492"/>
      <c r="U13" s="492"/>
      <c r="V13" s="493"/>
      <c r="W13" s="423" t="s">
        <v>141</v>
      </c>
      <c r="X13" s="424"/>
      <c r="Y13" s="424"/>
      <c r="Z13" s="424"/>
      <c r="AA13" s="424"/>
      <c r="AB13" s="414"/>
      <c r="AC13" s="458">
        <v>136</v>
      </c>
      <c r="AD13" s="459"/>
      <c r="AE13" s="459"/>
      <c r="AF13" s="459"/>
      <c r="AG13" s="501"/>
      <c r="AH13" s="458">
        <v>141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257012</v>
      </c>
      <c r="BO13" s="408"/>
      <c r="BP13" s="408"/>
      <c r="BQ13" s="408"/>
      <c r="BR13" s="408"/>
      <c r="BS13" s="408"/>
      <c r="BT13" s="408"/>
      <c r="BU13" s="409"/>
      <c r="BV13" s="407">
        <v>231722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4.4000000000000004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11248</v>
      </c>
      <c r="S14" s="492"/>
      <c r="T14" s="492"/>
      <c r="U14" s="492"/>
      <c r="V14" s="493"/>
      <c r="W14" s="397"/>
      <c r="X14" s="398"/>
      <c r="Y14" s="398"/>
      <c r="Z14" s="398"/>
      <c r="AA14" s="398"/>
      <c r="AB14" s="387"/>
      <c r="AC14" s="494">
        <v>2.6</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2.5</v>
      </c>
      <c r="CU14" s="506"/>
      <c r="CV14" s="506"/>
      <c r="CW14" s="506"/>
      <c r="CX14" s="506"/>
      <c r="CY14" s="506"/>
      <c r="CZ14" s="506"/>
      <c r="DA14" s="507"/>
      <c r="DB14" s="505">
        <v>8.9</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11105</v>
      </c>
      <c r="S15" s="492"/>
      <c r="T15" s="492"/>
      <c r="U15" s="492"/>
      <c r="V15" s="493"/>
      <c r="W15" s="423" t="s">
        <v>149</v>
      </c>
      <c r="X15" s="424"/>
      <c r="Y15" s="424"/>
      <c r="Z15" s="424"/>
      <c r="AA15" s="424"/>
      <c r="AB15" s="414"/>
      <c r="AC15" s="458">
        <v>1502</v>
      </c>
      <c r="AD15" s="459"/>
      <c r="AE15" s="459"/>
      <c r="AF15" s="459"/>
      <c r="AG15" s="501"/>
      <c r="AH15" s="458">
        <v>1736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1341393</v>
      </c>
      <c r="BO15" s="371"/>
      <c r="BP15" s="371"/>
      <c r="BQ15" s="371"/>
      <c r="BR15" s="371"/>
      <c r="BS15" s="371"/>
      <c r="BT15" s="371"/>
      <c r="BU15" s="372"/>
      <c r="BV15" s="370">
        <v>1309554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28.6</v>
      </c>
      <c r="AD16" s="495"/>
      <c r="AE16" s="495"/>
      <c r="AF16" s="495"/>
      <c r="AG16" s="496"/>
      <c r="AH16" s="494">
        <v>30.5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2891194</v>
      </c>
      <c r="BO16" s="408"/>
      <c r="BP16" s="408"/>
      <c r="BQ16" s="408"/>
      <c r="BR16" s="408"/>
      <c r="BS16" s="408"/>
      <c r="BT16" s="408"/>
      <c r="BU16" s="409"/>
      <c r="BV16" s="407">
        <v>2836747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3606</v>
      </c>
      <c r="AD17" s="459"/>
      <c r="AE17" s="459"/>
      <c r="AF17" s="459"/>
      <c r="AG17" s="501"/>
      <c r="AH17" s="458">
        <v>3810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1683445</v>
      </c>
      <c r="BO17" s="408"/>
      <c r="BP17" s="408"/>
      <c r="BQ17" s="408"/>
      <c r="BR17" s="408"/>
      <c r="BS17" s="408"/>
      <c r="BT17" s="408"/>
      <c r="BU17" s="409"/>
      <c r="BV17" s="407">
        <v>1644566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32" t="s">
        <v>159</v>
      </c>
      <c r="C18" s="450"/>
      <c r="D18" s="450"/>
      <c r="E18" s="533"/>
      <c r="F18" s="533"/>
      <c r="G18" s="533"/>
      <c r="H18" s="533"/>
      <c r="I18" s="533"/>
      <c r="J18" s="533"/>
      <c r="K18" s="533"/>
      <c r="L18" s="534">
        <v>40.39</v>
      </c>
      <c r="M18" s="534"/>
      <c r="N18" s="534"/>
      <c r="O18" s="534"/>
      <c r="P18" s="534"/>
      <c r="Q18" s="534"/>
      <c r="R18" s="535"/>
      <c r="S18" s="535"/>
      <c r="T18" s="535"/>
      <c r="U18" s="535"/>
      <c r="V18" s="536"/>
      <c r="W18" s="425"/>
      <c r="X18" s="426"/>
      <c r="Y18" s="426"/>
      <c r="Z18" s="426"/>
      <c r="AA18" s="426"/>
      <c r="AB18" s="417"/>
      <c r="AC18" s="537">
        <v>68.8</v>
      </c>
      <c r="AD18" s="538"/>
      <c r="AE18" s="538"/>
      <c r="AF18" s="538"/>
      <c r="AG18" s="539"/>
      <c r="AH18" s="537">
        <v>67</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2969505</v>
      </c>
      <c r="BO18" s="408"/>
      <c r="BP18" s="408"/>
      <c r="BQ18" s="408"/>
      <c r="BR18" s="408"/>
      <c r="BS18" s="408"/>
      <c r="BT18" s="408"/>
      <c r="BU18" s="409"/>
      <c r="BV18" s="407">
        <v>2949386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32" t="s">
        <v>161</v>
      </c>
      <c r="C19" s="450"/>
      <c r="D19" s="450"/>
      <c r="E19" s="533"/>
      <c r="F19" s="533"/>
      <c r="G19" s="533"/>
      <c r="H19" s="533"/>
      <c r="I19" s="533"/>
      <c r="J19" s="533"/>
      <c r="K19" s="533"/>
      <c r="L19" s="541">
        <v>273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4276213</v>
      </c>
      <c r="BO19" s="408"/>
      <c r="BP19" s="408"/>
      <c r="BQ19" s="408"/>
      <c r="BR19" s="408"/>
      <c r="BS19" s="408"/>
      <c r="BT19" s="408"/>
      <c r="BU19" s="409"/>
      <c r="BV19" s="407">
        <v>4180872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32" t="s">
        <v>163</v>
      </c>
      <c r="C20" s="450"/>
      <c r="D20" s="450"/>
      <c r="E20" s="533"/>
      <c r="F20" s="533"/>
      <c r="G20" s="533"/>
      <c r="H20" s="533"/>
      <c r="I20" s="533"/>
      <c r="J20" s="533"/>
      <c r="K20" s="533"/>
      <c r="L20" s="541">
        <v>4587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3198857</v>
      </c>
      <c r="BO22" s="371"/>
      <c r="BP22" s="371"/>
      <c r="BQ22" s="371"/>
      <c r="BR22" s="371"/>
      <c r="BS22" s="371"/>
      <c r="BT22" s="371"/>
      <c r="BU22" s="372"/>
      <c r="BV22" s="370">
        <v>3493763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2844337</v>
      </c>
      <c r="BO23" s="408"/>
      <c r="BP23" s="408"/>
      <c r="BQ23" s="408"/>
      <c r="BR23" s="408"/>
      <c r="BS23" s="408"/>
      <c r="BT23" s="408"/>
      <c r="BU23" s="409"/>
      <c r="BV23" s="407">
        <v>3099565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5131</v>
      </c>
      <c r="R24" s="459"/>
      <c r="S24" s="459"/>
      <c r="T24" s="459"/>
      <c r="U24" s="459"/>
      <c r="V24" s="501"/>
      <c r="W24" s="553"/>
      <c r="X24" s="554"/>
      <c r="Y24" s="555"/>
      <c r="Z24" s="457" t="s">
        <v>174</v>
      </c>
      <c r="AA24" s="437"/>
      <c r="AB24" s="437"/>
      <c r="AC24" s="437"/>
      <c r="AD24" s="437"/>
      <c r="AE24" s="437"/>
      <c r="AF24" s="437"/>
      <c r="AG24" s="438"/>
      <c r="AH24" s="458">
        <v>99</v>
      </c>
      <c r="AI24" s="459"/>
      <c r="AJ24" s="459"/>
      <c r="AK24" s="459"/>
      <c r="AL24" s="501"/>
      <c r="AM24" s="458">
        <v>296208</v>
      </c>
      <c r="AN24" s="459"/>
      <c r="AO24" s="459"/>
      <c r="AP24" s="459"/>
      <c r="AQ24" s="459"/>
      <c r="AR24" s="501"/>
      <c r="AS24" s="458">
        <v>2992</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858626</v>
      </c>
      <c r="BO24" s="408"/>
      <c r="BP24" s="408"/>
      <c r="BQ24" s="408"/>
      <c r="BR24" s="408"/>
      <c r="BS24" s="408"/>
      <c r="BT24" s="408"/>
      <c r="BU24" s="409"/>
      <c r="BV24" s="407">
        <v>968706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6160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180</v>
      </c>
      <c r="BO25" s="371"/>
      <c r="BP25" s="371"/>
      <c r="BQ25" s="371"/>
      <c r="BR25" s="371"/>
      <c r="BS25" s="371"/>
      <c r="BT25" s="371"/>
      <c r="BU25" s="372"/>
      <c r="BV25" s="370" t="s">
        <v>178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181</v>
      </c>
      <c r="F26" s="437"/>
      <c r="G26" s="437"/>
      <c r="H26" s="437"/>
      <c r="I26" s="437"/>
      <c r="J26" s="437"/>
      <c r="K26" s="438"/>
      <c r="L26" s="458">
        <v>1</v>
      </c>
      <c r="M26" s="459"/>
      <c r="N26" s="459"/>
      <c r="O26" s="459"/>
      <c r="P26" s="501"/>
      <c r="Q26" s="458">
        <v>5900</v>
      </c>
      <c r="R26" s="459"/>
      <c r="S26" s="459"/>
      <c r="T26" s="459"/>
      <c r="U26" s="459"/>
      <c r="V26" s="501"/>
      <c r="W26" s="553"/>
      <c r="X26" s="554"/>
      <c r="Y26" s="555"/>
      <c r="Z26" s="457" t="s">
        <v>182</v>
      </c>
      <c r="AA26" s="559"/>
      <c r="AB26" s="559"/>
      <c r="AC26" s="559"/>
      <c r="AD26" s="559"/>
      <c r="AE26" s="559"/>
      <c r="AF26" s="559"/>
      <c r="AG26" s="560"/>
      <c r="AH26" s="458" t="s">
        <v>130</v>
      </c>
      <c r="AI26" s="459"/>
      <c r="AJ26" s="459"/>
      <c r="AK26" s="459"/>
      <c r="AL26" s="501"/>
      <c r="AM26" s="458" t="s">
        <v>178</v>
      </c>
      <c r="AN26" s="459"/>
      <c r="AO26" s="459"/>
      <c r="AP26" s="459"/>
      <c r="AQ26" s="459"/>
      <c r="AR26" s="501"/>
      <c r="AS26" s="458" t="s">
        <v>178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184</v>
      </c>
      <c r="F27" s="437"/>
      <c r="G27" s="437"/>
      <c r="H27" s="437"/>
      <c r="I27" s="437"/>
      <c r="J27" s="437"/>
      <c r="K27" s="438"/>
      <c r="L27" s="458">
        <v>1</v>
      </c>
      <c r="M27" s="459"/>
      <c r="N27" s="459"/>
      <c r="O27" s="459"/>
      <c r="P27" s="501"/>
      <c r="Q27" s="458">
        <v>2970</v>
      </c>
      <c r="R27" s="459"/>
      <c r="S27" s="459"/>
      <c r="T27" s="459"/>
      <c r="U27" s="459"/>
      <c r="V27" s="501"/>
      <c r="W27" s="553"/>
      <c r="X27" s="554"/>
      <c r="Y27" s="555"/>
      <c r="Z27" s="457" t="s">
        <v>185</v>
      </c>
      <c r="AA27" s="437"/>
      <c r="AB27" s="437"/>
      <c r="AC27" s="437"/>
      <c r="AD27" s="437"/>
      <c r="AE27" s="437"/>
      <c r="AF27" s="437"/>
      <c r="AG27" s="438"/>
      <c r="AH27" s="458">
        <v>2</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220000</v>
      </c>
      <c r="BO27" s="530"/>
      <c r="BP27" s="530"/>
      <c r="BQ27" s="530"/>
      <c r="BR27" s="530"/>
      <c r="BS27" s="530"/>
      <c r="BT27" s="530"/>
      <c r="BU27" s="531"/>
      <c r="BV27" s="529">
        <v>220000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189</v>
      </c>
      <c r="F28" s="437"/>
      <c r="G28" s="437"/>
      <c r="H28" s="437"/>
      <c r="I28" s="437"/>
      <c r="J28" s="437"/>
      <c r="K28" s="438"/>
      <c r="L28" s="458">
        <v>1</v>
      </c>
      <c r="M28" s="459"/>
      <c r="N28" s="459"/>
      <c r="O28" s="459"/>
      <c r="P28" s="501"/>
      <c r="Q28" s="458">
        <v>2270</v>
      </c>
      <c r="R28" s="459"/>
      <c r="S28" s="459"/>
      <c r="T28" s="459"/>
      <c r="U28" s="459"/>
      <c r="V28" s="501"/>
      <c r="W28" s="553"/>
      <c r="X28" s="554"/>
      <c r="Y28" s="555"/>
      <c r="Z28" s="457" t="s">
        <v>190</v>
      </c>
      <c r="AA28" s="437"/>
      <c r="AB28" s="437"/>
      <c r="AC28" s="437"/>
      <c r="AD28" s="437"/>
      <c r="AE28" s="437"/>
      <c r="AF28" s="437"/>
      <c r="AG28" s="438"/>
      <c r="AH28" s="458" t="s">
        <v>178</v>
      </c>
      <c r="AI28" s="459"/>
      <c r="AJ28" s="459"/>
      <c r="AK28" s="459"/>
      <c r="AL28" s="501"/>
      <c r="AM28" s="458" t="s">
        <v>139</v>
      </c>
      <c r="AN28" s="459"/>
      <c r="AO28" s="459"/>
      <c r="AP28" s="459"/>
      <c r="AQ28" s="459"/>
      <c r="AR28" s="501"/>
      <c r="AS28" s="458" t="s">
        <v>130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748590</v>
      </c>
      <c r="BO28" s="371"/>
      <c r="BP28" s="371"/>
      <c r="BQ28" s="371"/>
      <c r="BR28" s="371"/>
      <c r="BS28" s="371"/>
      <c r="BT28" s="371"/>
      <c r="BU28" s="372"/>
      <c r="BV28" s="370">
        <v>555162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192</v>
      </c>
      <c r="F29" s="437"/>
      <c r="G29" s="437"/>
      <c r="H29" s="437"/>
      <c r="I29" s="437"/>
      <c r="J29" s="437"/>
      <c r="K29" s="438"/>
      <c r="L29" s="458">
        <v>9</v>
      </c>
      <c r="M29" s="459"/>
      <c r="N29" s="459"/>
      <c r="O29" s="459"/>
      <c r="P29" s="501"/>
      <c r="Q29" s="458">
        <v>2140</v>
      </c>
      <c r="R29" s="459"/>
      <c r="S29" s="459"/>
      <c r="T29" s="459"/>
      <c r="U29" s="459"/>
      <c r="V29" s="501"/>
      <c r="W29" s="556"/>
      <c r="X29" s="557"/>
      <c r="Y29" s="558"/>
      <c r="Z29" s="457" t="s">
        <v>193</v>
      </c>
      <c r="AA29" s="437"/>
      <c r="AB29" s="437"/>
      <c r="AC29" s="437"/>
      <c r="AD29" s="437"/>
      <c r="AE29" s="437"/>
      <c r="AF29" s="437"/>
      <c r="AG29" s="438"/>
      <c r="AH29" s="458">
        <v>101</v>
      </c>
      <c r="AI29" s="459"/>
      <c r="AJ29" s="459"/>
      <c r="AK29" s="459"/>
      <c r="AL29" s="501"/>
      <c r="AM29" s="458">
        <v>304196</v>
      </c>
      <c r="AN29" s="459"/>
      <c r="AO29" s="459"/>
      <c r="AP29" s="459"/>
      <c r="AQ29" s="459"/>
      <c r="AR29" s="501"/>
      <c r="AS29" s="458">
        <v>3012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110454</v>
      </c>
      <c r="BO29" s="408"/>
      <c r="BP29" s="408"/>
      <c r="BQ29" s="408"/>
      <c r="BR29" s="408"/>
      <c r="BS29" s="408"/>
      <c r="BT29" s="408"/>
      <c r="BU29" s="409"/>
      <c r="BV29" s="407">
        <v>110449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97.5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1069385</v>
      </c>
      <c r="BO30" s="530"/>
      <c r="BP30" s="530"/>
      <c r="BQ30" s="530"/>
      <c r="BR30" s="530"/>
      <c r="BS30" s="530"/>
      <c r="BT30" s="530"/>
      <c r="BU30" s="531"/>
      <c r="BV30" s="529">
        <v>1000922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坂戸地区衛生組合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㈱越生特産物加工研究所</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越生町、毛呂山町外４組合公平委員会特別会計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埼玉西部環境保全組合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広域静苑組合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西入間広域消防組合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毛呂山・越生・鳩山公共下水道組合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埼玉県後期高齢者医療広域連合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埼玉県後期高齢者医療広域連合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埼玉県市町村総合事務組合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埼玉県市町村総合事務組合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彩の国さいたま人づくり広域連合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4U41RXs75NMuzTS1ESyHCxDObCcSiXh0PRgRH4S5AfU/IxQvLHAoRasFvMeB5fBv1JqrzjMcJ2GX11TFJaw2Q==" saltValue="JBuQ16SEyc//4WnI+cWt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51" t="s">
        <v>569</v>
      </c>
      <c r="D34" s="1151"/>
      <c r="E34" s="1152"/>
      <c r="F34" s="32">
        <v>7.53</v>
      </c>
      <c r="G34" s="33">
        <v>6.25</v>
      </c>
      <c r="H34" s="33">
        <v>8.02</v>
      </c>
      <c r="I34" s="33">
        <v>13.03</v>
      </c>
      <c r="J34" s="34">
        <v>15.3</v>
      </c>
      <c r="K34" s="22"/>
      <c r="L34" s="22"/>
      <c r="M34" s="22"/>
      <c r="N34" s="22"/>
      <c r="O34" s="22"/>
      <c r="P34" s="22"/>
    </row>
    <row r="35" spans="1:16" ht="39" customHeight="1">
      <c r="A35" s="22"/>
      <c r="B35" s="35"/>
      <c r="C35" s="1145" t="s">
        <v>570</v>
      </c>
      <c r="D35" s="1146"/>
      <c r="E35" s="1147"/>
      <c r="F35" s="36">
        <v>10.210000000000001</v>
      </c>
      <c r="G35" s="37">
        <v>10.48</v>
      </c>
      <c r="H35" s="37">
        <v>9.68</v>
      </c>
      <c r="I35" s="37">
        <v>10.6</v>
      </c>
      <c r="J35" s="38">
        <v>12.06</v>
      </c>
      <c r="K35" s="22"/>
      <c r="L35" s="22"/>
      <c r="M35" s="22"/>
      <c r="N35" s="22"/>
      <c r="O35" s="22"/>
      <c r="P35" s="22"/>
    </row>
    <row r="36" spans="1:16" ht="39" customHeight="1">
      <c r="A36" s="22"/>
      <c r="B36" s="35"/>
      <c r="C36" s="1145" t="s">
        <v>571</v>
      </c>
      <c r="D36" s="1146"/>
      <c r="E36" s="1147"/>
      <c r="F36" s="36">
        <v>1.94</v>
      </c>
      <c r="G36" s="37">
        <v>1.39</v>
      </c>
      <c r="H36" s="37">
        <v>3.28</v>
      </c>
      <c r="I36" s="37">
        <v>4.05</v>
      </c>
      <c r="J36" s="38">
        <v>4.57</v>
      </c>
      <c r="K36" s="22"/>
      <c r="L36" s="22"/>
      <c r="M36" s="22"/>
      <c r="N36" s="22"/>
      <c r="O36" s="22"/>
      <c r="P36" s="22"/>
    </row>
    <row r="37" spans="1:16" ht="39" customHeight="1">
      <c r="A37" s="22"/>
      <c r="B37" s="35"/>
      <c r="C37" s="1145" t="s">
        <v>572</v>
      </c>
      <c r="D37" s="1146"/>
      <c r="E37" s="1147"/>
      <c r="F37" s="36">
        <v>1.3</v>
      </c>
      <c r="G37" s="37">
        <v>0.82</v>
      </c>
      <c r="H37" s="37">
        <v>1.04</v>
      </c>
      <c r="I37" s="37">
        <v>0.65</v>
      </c>
      <c r="J37" s="38">
        <v>1.04</v>
      </c>
      <c r="K37" s="22"/>
      <c r="L37" s="22"/>
      <c r="M37" s="22"/>
      <c r="N37" s="22"/>
      <c r="O37" s="22"/>
      <c r="P37" s="22"/>
    </row>
    <row r="38" spans="1:16" ht="39" customHeight="1">
      <c r="A38" s="22"/>
      <c r="B38" s="35"/>
      <c r="C38" s="1145" t="s">
        <v>573</v>
      </c>
      <c r="D38" s="1146"/>
      <c r="E38" s="1147"/>
      <c r="F38" s="36">
        <v>0.09</v>
      </c>
      <c r="G38" s="37">
        <v>0.15</v>
      </c>
      <c r="H38" s="37">
        <v>7.0000000000000007E-2</v>
      </c>
      <c r="I38" s="37">
        <v>0.08</v>
      </c>
      <c r="J38" s="38">
        <v>0.11</v>
      </c>
      <c r="K38" s="22"/>
      <c r="L38" s="22"/>
      <c r="M38" s="22"/>
      <c r="N38" s="22"/>
      <c r="O38" s="22"/>
      <c r="P38" s="22"/>
    </row>
    <row r="39" spans="1:16" ht="39" customHeight="1">
      <c r="A39" s="22"/>
      <c r="B39" s="35"/>
      <c r="C39" s="1145" t="s">
        <v>574</v>
      </c>
      <c r="D39" s="1146"/>
      <c r="E39" s="1147"/>
      <c r="F39" s="36">
        <v>0.03</v>
      </c>
      <c r="G39" s="37">
        <v>0.05</v>
      </c>
      <c r="H39" s="37">
        <v>0.05</v>
      </c>
      <c r="I39" s="37">
        <v>0.02</v>
      </c>
      <c r="J39" s="38">
        <v>0.1</v>
      </c>
      <c r="K39" s="22"/>
      <c r="L39" s="22"/>
      <c r="M39" s="22"/>
      <c r="N39" s="22"/>
      <c r="O39" s="22"/>
      <c r="P39" s="22"/>
    </row>
    <row r="40" spans="1:16" ht="39" customHeight="1">
      <c r="A40" s="22"/>
      <c r="B40" s="35"/>
      <c r="C40" s="1145" t="s">
        <v>575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c r="A43" s="22"/>
      <c r="B43" s="40"/>
      <c r="C43" s="1148" t="s">
        <v>577</v>
      </c>
      <c r="D43" s="1149"/>
      <c r="E43" s="1150"/>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0XI9PYmzq4Y3BHm2saGqWMG8kiBP9gFWv9TT53CA1ZjvdnMp+kp/Z+wEcgEDG3LjqMW1kaJwyAojf42JRzyoQ==" saltValue="UooD3P45B1bjPBwRy4tY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53" t="s">
        <v>11</v>
      </c>
      <c r="C45" s="1154"/>
      <c r="D45" s="58"/>
      <c r="E45" s="1159" t="s">
        <v>12</v>
      </c>
      <c r="F45" s="1159"/>
      <c r="G45" s="1159"/>
      <c r="H45" s="1159"/>
      <c r="I45" s="1159"/>
      <c r="J45" s="1160"/>
      <c r="K45" s="59">
        <v>260</v>
      </c>
      <c r="L45" s="60">
        <v>272</v>
      </c>
      <c r="M45" s="60">
        <v>287</v>
      </c>
      <c r="N45" s="60">
        <v>299</v>
      </c>
      <c r="O45" s="61">
        <v>357</v>
      </c>
      <c r="P45" s="48"/>
      <c r="Q45" s="48"/>
      <c r="R45" s="48"/>
      <c r="S45" s="48"/>
      <c r="T45" s="48"/>
      <c r="U45" s="48"/>
    </row>
    <row r="46" spans="1:21" ht="30.75" customHeight="1">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c r="A48" s="48"/>
      <c r="B48" s="1155"/>
      <c r="C48" s="1156"/>
      <c r="D48" s="62"/>
      <c r="E48" s="1161" t="s">
        <v>15</v>
      </c>
      <c r="F48" s="1161"/>
      <c r="G48" s="1161"/>
      <c r="H48" s="1161"/>
      <c r="I48" s="1161"/>
      <c r="J48" s="1162"/>
      <c r="K48" s="63">
        <v>0</v>
      </c>
      <c r="L48" s="64">
        <v>0</v>
      </c>
      <c r="M48" s="64">
        <v>0</v>
      </c>
      <c r="N48" s="64">
        <v>0</v>
      </c>
      <c r="O48" s="65">
        <v>0</v>
      </c>
      <c r="P48" s="48"/>
      <c r="Q48" s="48"/>
      <c r="R48" s="48"/>
      <c r="S48" s="48"/>
      <c r="T48" s="48"/>
      <c r="U48" s="48"/>
    </row>
    <row r="49" spans="1:21" ht="30.75" customHeight="1">
      <c r="A49" s="48"/>
      <c r="B49" s="1155"/>
      <c r="C49" s="1156"/>
      <c r="D49" s="62"/>
      <c r="E49" s="1161" t="s">
        <v>16</v>
      </c>
      <c r="F49" s="1161"/>
      <c r="G49" s="1161"/>
      <c r="H49" s="1161"/>
      <c r="I49" s="1161"/>
      <c r="J49" s="1162"/>
      <c r="K49" s="63">
        <v>131</v>
      </c>
      <c r="L49" s="64">
        <v>148</v>
      </c>
      <c r="M49" s="64">
        <v>147</v>
      </c>
      <c r="N49" s="64">
        <v>156</v>
      </c>
      <c r="O49" s="65">
        <v>150</v>
      </c>
      <c r="P49" s="48"/>
      <c r="Q49" s="48"/>
      <c r="R49" s="48"/>
      <c r="S49" s="48"/>
      <c r="T49" s="48"/>
      <c r="U49" s="48"/>
    </row>
    <row r="50" spans="1:21" ht="30.75" customHeight="1">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c r="A52" s="48"/>
      <c r="B52" s="1163" t="s">
        <v>19</v>
      </c>
      <c r="C52" s="1164"/>
      <c r="D52" s="66"/>
      <c r="E52" s="1161" t="s">
        <v>20</v>
      </c>
      <c r="F52" s="1161"/>
      <c r="G52" s="1161"/>
      <c r="H52" s="1161"/>
      <c r="I52" s="1161"/>
      <c r="J52" s="1162"/>
      <c r="K52" s="63">
        <v>298</v>
      </c>
      <c r="L52" s="64">
        <v>301</v>
      </c>
      <c r="M52" s="64">
        <v>313</v>
      </c>
      <c r="N52" s="64">
        <v>319</v>
      </c>
      <c r="O52" s="65">
        <v>324</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93</v>
      </c>
      <c r="L53" s="69">
        <v>119</v>
      </c>
      <c r="M53" s="69">
        <v>121</v>
      </c>
      <c r="N53" s="69">
        <v>136</v>
      </c>
      <c r="O53" s="70">
        <v>183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N5wIHFIuGinOS1VjBDbtKrjjfdPHQxqGdpcG1ixtuQhG0s37kSxFC7w9XuGEuKLQPDPcB0YcONVOZqQSfNuAg==" saltValue="1kKn0Jeg0/Xm0Ka+6M2/1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184" t="s">
        <v>32</v>
      </c>
      <c r="C41" s="1185"/>
      <c r="D41" s="105"/>
      <c r="E41" s="1190" t="s">
        <v>33</v>
      </c>
      <c r="F41" s="1190"/>
      <c r="G41" s="1190"/>
      <c r="H41" s="1191"/>
      <c r="I41" s="355">
        <v>3317</v>
      </c>
      <c r="J41" s="356">
        <v>3372</v>
      </c>
      <c r="K41" s="356">
        <v>3566</v>
      </c>
      <c r="L41" s="356">
        <v>3494</v>
      </c>
      <c r="M41" s="357">
        <v>3199</v>
      </c>
    </row>
    <row r="42" spans="2:13" ht="27.75" customHeight="1">
      <c r="B42" s="1186"/>
      <c r="C42" s="1187"/>
      <c r="D42" s="106"/>
      <c r="E42" s="1192" t="s">
        <v>34</v>
      </c>
      <c r="F42" s="1192"/>
      <c r="G42" s="1192"/>
      <c r="H42" s="1193"/>
      <c r="I42" s="358" t="s">
        <v>521</v>
      </c>
      <c r="J42" s="359" t="s">
        <v>521</v>
      </c>
      <c r="K42" s="359" t="s">
        <v>521</v>
      </c>
      <c r="L42" s="359" t="s">
        <v>521</v>
      </c>
      <c r="M42" s="360" t="s">
        <v>521</v>
      </c>
    </row>
    <row r="43" spans="2:13" ht="27.75" customHeight="1">
      <c r="B43" s="1186"/>
      <c r="C43" s="1187"/>
      <c r="D43" s="106"/>
      <c r="E43" s="1192" t="s">
        <v>35</v>
      </c>
      <c r="F43" s="1192"/>
      <c r="G43" s="1192"/>
      <c r="H43" s="1193"/>
      <c r="I43" s="358">
        <v>1</v>
      </c>
      <c r="J43" s="359">
        <v>1</v>
      </c>
      <c r="K43" s="359">
        <v>1</v>
      </c>
      <c r="L43" s="359">
        <v>1</v>
      </c>
      <c r="M43" s="360">
        <v>0</v>
      </c>
    </row>
    <row r="44" spans="2:13" ht="27.75" customHeight="1">
      <c r="B44" s="1186"/>
      <c r="C44" s="1187"/>
      <c r="D44" s="106"/>
      <c r="E44" s="1192" t="s">
        <v>36</v>
      </c>
      <c r="F44" s="1192"/>
      <c r="G44" s="1192"/>
      <c r="H44" s="1193"/>
      <c r="I44" s="358">
        <v>1258</v>
      </c>
      <c r="J44" s="359">
        <v>1339</v>
      </c>
      <c r="K44" s="359">
        <v>1399</v>
      </c>
      <c r="L44" s="359">
        <v>1560</v>
      </c>
      <c r="M44" s="360">
        <v>1857</v>
      </c>
    </row>
    <row r="45" spans="2:13" ht="27.75" customHeight="1">
      <c r="B45" s="1186"/>
      <c r="C45" s="1187"/>
      <c r="D45" s="106"/>
      <c r="E45" s="1192" t="s">
        <v>37</v>
      </c>
      <c r="F45" s="1192"/>
      <c r="G45" s="1192"/>
      <c r="H45" s="1193"/>
      <c r="I45" s="358">
        <v>952</v>
      </c>
      <c r="J45" s="359">
        <v>865</v>
      </c>
      <c r="K45" s="359">
        <v>893</v>
      </c>
      <c r="L45" s="359">
        <v>842</v>
      </c>
      <c r="M45" s="360">
        <v>893</v>
      </c>
    </row>
    <row r="46" spans="2:13" ht="27.75" customHeight="1">
      <c r="B46" s="1186"/>
      <c r="C46" s="1187"/>
      <c r="D46" s="107"/>
      <c r="E46" s="1192" t="s">
        <v>38</v>
      </c>
      <c r="F46" s="1192"/>
      <c r="G46" s="1192"/>
      <c r="H46" s="1193"/>
      <c r="I46" s="358" t="s">
        <v>521</v>
      </c>
      <c r="J46" s="359" t="s">
        <v>521</v>
      </c>
      <c r="K46" s="359" t="s">
        <v>521</v>
      </c>
      <c r="L46" s="359" t="s">
        <v>521</v>
      </c>
      <c r="M46" s="360" t="s">
        <v>521</v>
      </c>
    </row>
    <row r="47" spans="2:13" ht="27.75" customHeight="1">
      <c r="B47" s="1186"/>
      <c r="C47" s="1187"/>
      <c r="D47" s="108"/>
      <c r="E47" s="1194" t="s">
        <v>39</v>
      </c>
      <c r="F47" s="1195"/>
      <c r="G47" s="1195"/>
      <c r="H47" s="1196"/>
      <c r="I47" s="358" t="s">
        <v>521</v>
      </c>
      <c r="J47" s="359" t="s">
        <v>521</v>
      </c>
      <c r="K47" s="359" t="s">
        <v>521</v>
      </c>
      <c r="L47" s="359" t="s">
        <v>521</v>
      </c>
      <c r="M47" s="360" t="s">
        <v>521</v>
      </c>
    </row>
    <row r="48" spans="2:13" ht="27.75" customHeight="1">
      <c r="B48" s="1186"/>
      <c r="C48" s="1187"/>
      <c r="D48" s="106"/>
      <c r="E48" s="1192" t="s">
        <v>40</v>
      </c>
      <c r="F48" s="1192"/>
      <c r="G48" s="1192"/>
      <c r="H48" s="1193"/>
      <c r="I48" s="358" t="s">
        <v>521</v>
      </c>
      <c r="J48" s="359" t="s">
        <v>521</v>
      </c>
      <c r="K48" s="359" t="s">
        <v>521</v>
      </c>
      <c r="L48" s="359" t="s">
        <v>521</v>
      </c>
      <c r="M48" s="360" t="s">
        <v>521</v>
      </c>
    </row>
    <row r="49" spans="2:13" ht="27.75" customHeight="1">
      <c r="B49" s="1188"/>
      <c r="C49" s="1189"/>
      <c r="D49" s="106"/>
      <c r="E49" s="1192" t="s">
        <v>41</v>
      </c>
      <c r="F49" s="1192"/>
      <c r="G49" s="1192"/>
      <c r="H49" s="1193"/>
      <c r="I49" s="358" t="s">
        <v>521</v>
      </c>
      <c r="J49" s="359" t="s">
        <v>521</v>
      </c>
      <c r="K49" s="359" t="s">
        <v>521</v>
      </c>
      <c r="L49" s="359" t="s">
        <v>521</v>
      </c>
      <c r="M49" s="360" t="s">
        <v>521</v>
      </c>
    </row>
    <row r="50" spans="2:13" ht="27.75" customHeight="1">
      <c r="B50" s="1197" t="s">
        <v>42</v>
      </c>
      <c r="C50" s="1198"/>
      <c r="D50" s="109"/>
      <c r="E50" s="1192" t="s">
        <v>43</v>
      </c>
      <c r="F50" s="1192"/>
      <c r="G50" s="1192"/>
      <c r="H50" s="1193"/>
      <c r="I50" s="358">
        <v>1583</v>
      </c>
      <c r="J50" s="359">
        <v>1480</v>
      </c>
      <c r="K50" s="359">
        <v>1575</v>
      </c>
      <c r="L50" s="359">
        <v>1888</v>
      </c>
      <c r="M50" s="360">
        <v>2163</v>
      </c>
    </row>
    <row r="51" spans="2:13" ht="27.75" customHeight="1">
      <c r="B51" s="1186"/>
      <c r="C51" s="1187"/>
      <c r="D51" s="106"/>
      <c r="E51" s="1192" t="s">
        <v>44</v>
      </c>
      <c r="F51" s="1192"/>
      <c r="G51" s="1192"/>
      <c r="H51" s="1193"/>
      <c r="I51" s="358" t="s">
        <v>521</v>
      </c>
      <c r="J51" s="359" t="s">
        <v>521</v>
      </c>
      <c r="K51" s="359" t="s">
        <v>521</v>
      </c>
      <c r="L51" s="359" t="s">
        <v>521</v>
      </c>
      <c r="M51" s="360" t="s">
        <v>521</v>
      </c>
    </row>
    <row r="52" spans="2:13" ht="27.75" customHeight="1">
      <c r="B52" s="1188"/>
      <c r="C52" s="1189"/>
      <c r="D52" s="106"/>
      <c r="E52" s="1192" t="s">
        <v>45</v>
      </c>
      <c r="F52" s="1192"/>
      <c r="G52" s="1192"/>
      <c r="H52" s="1193"/>
      <c r="I52" s="358">
        <v>3752</v>
      </c>
      <c r="J52" s="359">
        <v>3859</v>
      </c>
      <c r="K52" s="359">
        <v>3711</v>
      </c>
      <c r="L52" s="359">
        <v>3736</v>
      </c>
      <c r="M52" s="360">
        <v>3711</v>
      </c>
    </row>
    <row r="53" spans="2:13" ht="27.75" customHeight="1" thickBot="1">
      <c r="B53" s="1199" t="s">
        <v>46</v>
      </c>
      <c r="C53" s="1200"/>
      <c r="D53" s="110"/>
      <c r="E53" s="1201" t="s">
        <v>47</v>
      </c>
      <c r="F53" s="1201"/>
      <c r="G53" s="1201"/>
      <c r="H53" s="1202"/>
      <c r="I53" s="361">
        <v>193</v>
      </c>
      <c r="J53" s="362">
        <v>238</v>
      </c>
      <c r="K53" s="362">
        <v>574</v>
      </c>
      <c r="L53" s="362">
        <v>273</v>
      </c>
      <c r="M53" s="363">
        <v>75</v>
      </c>
    </row>
    <row r="54" spans="2:13" ht="27.75" customHeight="1">
      <c r="B54" s="111" t="s">
        <v>48</v>
      </c>
      <c r="C54" s="112"/>
      <c r="D54" s="112"/>
      <c r="E54" s="113"/>
      <c r="F54" s="113"/>
      <c r="G54" s="113"/>
      <c r="H54" s="113"/>
      <c r="I54" s="114"/>
      <c r="J54" s="114"/>
      <c r="K54" s="114"/>
      <c r="L54" s="114"/>
      <c r="M54" s="114"/>
    </row>
    <row r="55" spans="2:13"/>
  </sheetData>
  <sheetProtection algorithmName="SHA-512" hashValue="5Jb3hdXrodzq8SJR17uNEqXUqn1bmd2BctaVZD+9bPUWZP6lt0sltmCGUqSAkSUJFPjfJS/z/jMAE8EvOlrxfw==" saltValue="PgEwYUoA8MtkqvELucOt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564</v>
      </c>
      <c r="G54" s="119" t="s">
        <v>565</v>
      </c>
      <c r="H54" s="120" t="s">
        <v>566</v>
      </c>
    </row>
    <row r="55" spans="2:8" ht="52.5" customHeight="1">
      <c r="B55" s="121"/>
      <c r="C55" s="1211" t="s">
        <v>50</v>
      </c>
      <c r="D55" s="1211"/>
      <c r="E55" s="1212"/>
      <c r="F55" s="122">
        <v>513</v>
      </c>
      <c r="G55" s="122">
        <v>555</v>
      </c>
      <c r="H55" s="123">
        <v>749</v>
      </c>
    </row>
    <row r="56" spans="2:8" ht="52.5" customHeight="1">
      <c r="B56" s="124"/>
      <c r="C56" s="1213" t="s">
        <v>51</v>
      </c>
      <c r="D56" s="1213"/>
      <c r="E56" s="1214"/>
      <c r="F56" s="125">
        <v>55</v>
      </c>
      <c r="G56" s="125">
        <v>110</v>
      </c>
      <c r="H56" s="126">
        <v>110</v>
      </c>
    </row>
    <row r="57" spans="2:8" ht="53.25" customHeight="1">
      <c r="B57" s="124"/>
      <c r="C57" s="1215" t="s">
        <v>52</v>
      </c>
      <c r="D57" s="1215"/>
      <c r="E57" s="1216"/>
      <c r="F57" s="127">
        <v>821</v>
      </c>
      <c r="G57" s="127">
        <v>1001</v>
      </c>
      <c r="H57" s="128">
        <v>1069</v>
      </c>
    </row>
    <row r="58" spans="2:8" ht="45.75" customHeight="1">
      <c r="B58" s="129"/>
      <c r="C58" s="1203" t="s">
        <v>598</v>
      </c>
      <c r="D58" s="1204"/>
      <c r="E58" s="1205"/>
      <c r="F58" s="130">
        <v>589</v>
      </c>
      <c r="G58" s="130">
        <v>726</v>
      </c>
      <c r="H58" s="131">
        <v>776</v>
      </c>
    </row>
    <row r="59" spans="2:8" ht="45.75" customHeight="1">
      <c r="B59" s="129"/>
      <c r="C59" s="1203" t="s">
        <v>599</v>
      </c>
      <c r="D59" s="1204"/>
      <c r="E59" s="1205"/>
      <c r="F59" s="130">
        <v>83</v>
      </c>
      <c r="G59" s="130">
        <v>83</v>
      </c>
      <c r="H59" s="131">
        <v>83</v>
      </c>
    </row>
    <row r="60" spans="2:8" ht="45.75" customHeight="1">
      <c r="B60" s="129"/>
      <c r="C60" s="1203" t="s">
        <v>600</v>
      </c>
      <c r="D60" s="1204"/>
      <c r="E60" s="1205"/>
      <c r="F60" s="130">
        <v>50</v>
      </c>
      <c r="G60" s="130">
        <v>70</v>
      </c>
      <c r="H60" s="131">
        <v>70</v>
      </c>
    </row>
    <row r="61" spans="2:8" ht="45.75" customHeight="1">
      <c r="B61" s="129"/>
      <c r="C61" s="1203" t="s">
        <v>601</v>
      </c>
      <c r="D61" s="1204"/>
      <c r="E61" s="1205"/>
      <c r="F61" s="130">
        <v>52</v>
      </c>
      <c r="G61" s="130">
        <v>52</v>
      </c>
      <c r="H61" s="131">
        <v>52</v>
      </c>
    </row>
    <row r="62" spans="2:8" ht="45.75" customHeight="1" thickBot="1">
      <c r="B62" s="132"/>
      <c r="C62" s="1206" t="s">
        <v>602</v>
      </c>
      <c r="D62" s="1207"/>
      <c r="E62" s="1208"/>
      <c r="F62" s="133">
        <v>20</v>
      </c>
      <c r="G62" s="133">
        <v>32</v>
      </c>
      <c r="H62" s="134">
        <v>40</v>
      </c>
    </row>
    <row r="63" spans="2:8" ht="52.5" customHeight="1" thickBot="1">
      <c r="B63" s="135"/>
      <c r="C63" s="1209" t="s">
        <v>53</v>
      </c>
      <c r="D63" s="1209"/>
      <c r="E63" s="1210"/>
      <c r="F63" s="136">
        <v>1388</v>
      </c>
      <c r="G63" s="136">
        <v>1667</v>
      </c>
      <c r="H63" s="137">
        <v>1928</v>
      </c>
    </row>
    <row r="64" spans="2:8"/>
  </sheetData>
  <sheetProtection algorithmName="SHA-512" hashValue="gr8fJvOIQeMPAVNG9mYPM+YzeqWWhZxV+yOaWUnB+tW6g+FTUu+joAc1XhpyDZpwjxpHG9he1G4ItxgVevRXww==" saltValue="CCLYHx/ENnlgqhGn04mh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559</v>
      </c>
      <c r="G2" s="151"/>
      <c r="H2" s="152"/>
    </row>
    <row r="3" spans="1:8">
      <c r="A3" s="148" t="s">
        <v>552</v>
      </c>
      <c r="B3" s="153"/>
      <c r="C3" s="154"/>
      <c r="D3" s="155">
        <v>66041</v>
      </c>
      <c r="E3" s="156"/>
      <c r="F3" s="157">
        <v>88328</v>
      </c>
      <c r="G3" s="158"/>
      <c r="H3" s="159"/>
    </row>
    <row r="4" spans="1:8">
      <c r="A4" s="160"/>
      <c r="B4" s="161"/>
      <c r="C4" s="162"/>
      <c r="D4" s="163">
        <v>8767</v>
      </c>
      <c r="E4" s="164"/>
      <c r="F4" s="165">
        <v>49013</v>
      </c>
      <c r="G4" s="166"/>
      <c r="H4" s="167"/>
    </row>
    <row r="5" spans="1:8">
      <c r="A5" s="148" t="s">
        <v>554</v>
      </c>
      <c r="B5" s="153"/>
      <c r="C5" s="154"/>
      <c r="D5" s="155">
        <v>38100</v>
      </c>
      <c r="E5" s="156"/>
      <c r="F5" s="157">
        <v>103390</v>
      </c>
      <c r="G5" s="158"/>
      <c r="H5" s="159"/>
    </row>
    <row r="6" spans="1:8">
      <c r="A6" s="160"/>
      <c r="B6" s="161"/>
      <c r="C6" s="162"/>
      <c r="D6" s="163">
        <v>34367</v>
      </c>
      <c r="E6" s="164"/>
      <c r="F6" s="165">
        <v>51269</v>
      </c>
      <c r="G6" s="166"/>
      <c r="H6" s="167"/>
    </row>
    <row r="7" spans="1:8">
      <c r="A7" s="148" t="s">
        <v>555</v>
      </c>
      <c r="B7" s="153"/>
      <c r="C7" s="154"/>
      <c r="D7" s="155">
        <v>57030</v>
      </c>
      <c r="E7" s="156"/>
      <c r="F7" s="157">
        <v>117234</v>
      </c>
      <c r="G7" s="158"/>
      <c r="H7" s="159"/>
    </row>
    <row r="8" spans="1:8">
      <c r="A8" s="160"/>
      <c r="B8" s="161"/>
      <c r="C8" s="162"/>
      <c r="D8" s="163">
        <v>28540</v>
      </c>
      <c r="E8" s="164"/>
      <c r="F8" s="165">
        <v>59796</v>
      </c>
      <c r="G8" s="166"/>
      <c r="H8" s="167"/>
    </row>
    <row r="9" spans="1:8">
      <c r="A9" s="148" t="s">
        <v>556</v>
      </c>
      <c r="B9" s="153"/>
      <c r="C9" s="154"/>
      <c r="D9" s="155">
        <v>27687</v>
      </c>
      <c r="E9" s="156"/>
      <c r="F9" s="157">
        <v>97758</v>
      </c>
      <c r="G9" s="158"/>
      <c r="H9" s="159"/>
    </row>
    <row r="10" spans="1:8">
      <c r="A10" s="160"/>
      <c r="B10" s="161"/>
      <c r="C10" s="162"/>
      <c r="D10" s="163">
        <v>21524</v>
      </c>
      <c r="E10" s="164"/>
      <c r="F10" s="165">
        <v>45946</v>
      </c>
      <c r="G10" s="166"/>
      <c r="H10" s="167"/>
    </row>
    <row r="11" spans="1:8">
      <c r="A11" s="148" t="s">
        <v>557</v>
      </c>
      <c r="B11" s="153"/>
      <c r="C11" s="154"/>
      <c r="D11" s="155">
        <v>14667</v>
      </c>
      <c r="E11" s="156"/>
      <c r="F11" s="157">
        <v>91338</v>
      </c>
      <c r="G11" s="158"/>
      <c r="H11" s="159"/>
    </row>
    <row r="12" spans="1:8">
      <c r="A12" s="160"/>
      <c r="B12" s="161"/>
      <c r="C12" s="168"/>
      <c r="D12" s="163">
        <v>9389</v>
      </c>
      <c r="E12" s="164"/>
      <c r="F12" s="165">
        <v>43989</v>
      </c>
      <c r="G12" s="166"/>
      <c r="H12" s="167"/>
    </row>
    <row r="13" spans="1:8">
      <c r="A13" s="148"/>
      <c r="B13" s="153"/>
      <c r="C13" s="169"/>
      <c r="D13" s="170">
        <v>40705</v>
      </c>
      <c r="E13" s="171"/>
      <c r="F13" s="172">
        <v>99610</v>
      </c>
      <c r="G13" s="173"/>
      <c r="H13" s="159"/>
    </row>
    <row r="14" spans="1:8">
      <c r="A14" s="160"/>
      <c r="B14" s="161"/>
      <c r="C14" s="162"/>
      <c r="D14" s="163">
        <v>20517</v>
      </c>
      <c r="E14" s="164"/>
      <c r="F14" s="165">
        <v>50003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7.53</v>
      </c>
      <c r="C19" s="174">
        <f>ROUND(VALUE(SUBSTITUTE(実質収支比率等に係る経年分析!G$48,"▲","-")),2)</f>
        <v>6.25</v>
      </c>
      <c r="D19" s="174">
        <f>ROUND(VALUE(SUBSTITUTE(実質収支比率等に係る経年分析!H$48,"▲","-")),2)</f>
        <v>8.0299999999999994</v>
      </c>
      <c r="E19" s="174">
        <f>ROUND(VALUE(SUBSTITUTE(実質収支比率等に係る経年分析!I$48,"▲","-")),2)</f>
        <v>13.03</v>
      </c>
      <c r="F19" s="174">
        <f>ROUND(VALUE(SUBSTITUTE(実質収支比率等に係る経年分析!J$48,"▲","-")),2)</f>
        <v>15.31</v>
      </c>
    </row>
    <row r="20" spans="1:11">
      <c r="A20" s="174" t="s">
        <v>57</v>
      </c>
      <c r="B20" s="174">
        <f>ROUND(VALUE(SUBSTITUTE(実質収支比率等に係る経年分析!F$47,"▲","-")),2)</f>
        <v>18.5</v>
      </c>
      <c r="C20" s="174">
        <f>ROUND(VALUE(SUBSTITUTE(実質収支比率等に係る経年分析!G$47,"▲","-")),2)</f>
        <v>17.559999999999999</v>
      </c>
      <c r="D20" s="174">
        <f>ROUND(VALUE(SUBSTITUTE(実質収支比率等に係る経年分析!H$47,"▲","-")),2)</f>
        <v>16.43</v>
      </c>
      <c r="E20" s="174">
        <f>ROUND(VALUE(SUBSTITUTE(実質収支比率等に係る経年分析!I$47,"▲","-")),2)</f>
        <v>16.45</v>
      </c>
      <c r="F20" s="174">
        <f>ROUND(VALUE(SUBSTITUTE(実質収支比率等に係る経年分析!J$47,"▲","-")),2)</f>
        <v>22.76</v>
      </c>
    </row>
    <row r="21" spans="1:11">
      <c r="A21" s="174" t="s">
        <v>58</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-2.14</v>
      </c>
      <c r="D21" s="174">
        <f>IF(ISNUMBER(VALUE(SUBSTITUTE(実質収支比率等に係る経年分析!H$49,"▲","-"))),ROUND(VALUE(SUBSTITUTE(実質収支比率等に係る経年分析!H$49,"▲","-")),2),NA())</f>
        <v>2.1800000000000002</v>
      </c>
      <c r="E21" s="174">
        <f>IF(ISNUMBER(VALUE(SUBSTITUTE(実質収支比率等に係る経年分析!I$49,"▲","-"))),ROUND(VALUE(SUBSTITUTE(実質収支比率等に係る経年分析!I$49,"▲","-")),2),NA())</f>
        <v>6.86</v>
      </c>
      <c r="F21" s="174">
        <f>IF(ISNUMBER(VALUE(SUBSTITUTE(実質収支比率等に係る経年分析!J$49,"▲","-"))),ROUND(VALUE(SUBSTITUTE(実質収支比率等に係る経年分析!J$49,"▲","-")),2),NA())</f>
        <v>7.81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越生町、毛呂山町外４組合公平委員会特別会計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1.04</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4.57</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10.210000000000001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12.06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298</v>
      </c>
      <c r="E42" s="176"/>
      <c r="F42" s="176"/>
      <c r="G42" s="176">
        <f>'実質公債費比率（分子）の構造'!L$52</f>
        <v>301</v>
      </c>
      <c r="H42" s="176"/>
      <c r="I42" s="176"/>
      <c r="J42" s="176">
        <f>'実質公債費比率（分子）の構造'!M$52</f>
        <v>313</v>
      </c>
      <c r="K42" s="176"/>
      <c r="L42" s="176"/>
      <c r="M42" s="176">
        <f>'実質公債費比率（分子）の構造'!N$52</f>
        <v>319</v>
      </c>
      <c r="N42" s="176"/>
      <c r="O42" s="176"/>
      <c r="P42" s="176">
        <f>'実質公債費比率（分子）の構造'!O$52</f>
        <v>324</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131</v>
      </c>
      <c r="C45" s="176"/>
      <c r="D45" s="176"/>
      <c r="E45" s="176">
        <f>'実質公債費比率（分子）の構造'!L$49</f>
        <v>148</v>
      </c>
      <c r="F45" s="176"/>
      <c r="G45" s="176"/>
      <c r="H45" s="176">
        <f>'実質公債費比率（分子）の構造'!M$49</f>
        <v>147</v>
      </c>
      <c r="I45" s="176"/>
      <c r="J45" s="176"/>
      <c r="K45" s="176">
        <f>'実質公債費比率（分子）の構造'!N$49</f>
        <v>156</v>
      </c>
      <c r="L45" s="176"/>
      <c r="M45" s="176"/>
      <c r="N45" s="176">
        <f>'実質公債費比率（分子）の構造'!O$49</f>
        <v>150</v>
      </c>
      <c r="O45" s="176"/>
      <c r="P45" s="176"/>
    </row>
    <row r="46" spans="1:16">
      <c r="A46" s="176" t="s">
        <v>69</v>
      </c>
      <c r="B46" s="176">
        <f>'実質公債費比率（分子）の構造'!K$48</f>
        <v>0</v>
      </c>
      <c r="C46" s="176"/>
      <c r="D46" s="176"/>
      <c r="E46" s="176">
        <f>'実質公債費比率（分子）の構造'!L$48</f>
        <v>0</v>
      </c>
      <c r="F46" s="176"/>
      <c r="G46" s="176"/>
      <c r="H46" s="176">
        <f>'実質公債費比率（分子）の構造'!M$48</f>
        <v>0</v>
      </c>
      <c r="I46" s="176"/>
      <c r="J46" s="176"/>
      <c r="K46" s="176">
        <f>'実質公債費比率（分子）の構造'!N$48</f>
        <v>0</v>
      </c>
      <c r="L46" s="176"/>
      <c r="M46" s="176"/>
      <c r="N46" s="176">
        <f>'実質公債費比率（分子）の構造'!O$48</f>
        <v>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260</v>
      </c>
      <c r="C49" s="176"/>
      <c r="D49" s="176"/>
      <c r="E49" s="176">
        <f>'実質公債費比率（分子）の構造'!L$45</f>
        <v>272</v>
      </c>
      <c r="F49" s="176"/>
      <c r="G49" s="176"/>
      <c r="H49" s="176">
        <f>'実質公債費比率（分子）の構造'!M$45</f>
        <v>287</v>
      </c>
      <c r="I49" s="176"/>
      <c r="J49" s="176"/>
      <c r="K49" s="176">
        <f>'実質公債費比率（分子）の構造'!N$45</f>
        <v>299</v>
      </c>
      <c r="L49" s="176"/>
      <c r="M49" s="176"/>
      <c r="N49" s="176">
        <f>'実質公債費比率（分子）の構造'!O$45</f>
        <v>357</v>
      </c>
      <c r="O49" s="176"/>
      <c r="P49" s="176"/>
    </row>
    <row r="50" spans="1:16">
      <c r="A50" s="176" t="s">
        <v>73</v>
      </c>
      <c r="B50" s="176" t="e">
        <f>NA()</f>
        <v>#N/A</v>
      </c>
      <c r="C50" s="176">
        <f>IF(ISNUMBER('実質公債費比率（分子）の構造'!K$53),'実質公債費比率（分子）の構造'!K$53,NA())</f>
        <v>93</v>
      </c>
      <c r="D50" s="176" t="e">
        <f>NA()</f>
        <v>#N/A</v>
      </c>
      <c r="E50" s="176" t="e">
        <f>NA()</f>
        <v>#N/A</v>
      </c>
      <c r="F50" s="176">
        <f>IF(ISNUMBER('実質公債費比率（分子）の構造'!L$53),'実質公債費比率（分子）の構造'!L$53,NA())</f>
        <v>119</v>
      </c>
      <c r="G50" s="176" t="e">
        <f>NA()</f>
        <v>#N/A</v>
      </c>
      <c r="H50" s="176" t="e">
        <f>NA()</f>
        <v>#N/A</v>
      </c>
      <c r="I50" s="176">
        <f>IF(ISNUMBER('実質公債費比率（分子）の構造'!M$53),'実質公債費比率（分子）の構造'!M$53,NA())</f>
        <v>121</v>
      </c>
      <c r="J50" s="176" t="e">
        <f>NA()</f>
        <v>#N/A</v>
      </c>
      <c r="K50" s="176" t="e">
        <f>NA()</f>
        <v>#N/A</v>
      </c>
      <c r="L50" s="176">
        <f>IF(ISNUMBER('実質公債費比率（分子）の構造'!N$53),'実質公債費比率（分子）の構造'!N$53,NA())</f>
        <v>136</v>
      </c>
      <c r="M50" s="176" t="e">
        <f>NA()</f>
        <v>#N/A</v>
      </c>
      <c r="N50" s="176" t="e">
        <f>NA()</f>
        <v>#N/A</v>
      </c>
      <c r="O50" s="176">
        <f>IF(ISNUMBER('実質公債費比率（分子）の構造'!O$53),'実質公債費比率（分子）の構造'!O$53,NA())</f>
        <v>183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3752</v>
      </c>
      <c r="E56" s="175"/>
      <c r="F56" s="175"/>
      <c r="G56" s="175">
        <f>'将来負担比率（分子）の構造'!J$52</f>
        <v>3859</v>
      </c>
      <c r="H56" s="175"/>
      <c r="I56" s="175"/>
      <c r="J56" s="175">
        <f>'将来負担比率（分子）の構造'!K$52</f>
        <v>3711</v>
      </c>
      <c r="K56" s="175"/>
      <c r="L56" s="175"/>
      <c r="M56" s="175">
        <f>'将来負担比率（分子）の構造'!L$52</f>
        <v>3736</v>
      </c>
      <c r="N56" s="175"/>
      <c r="O56" s="175"/>
      <c r="P56" s="175">
        <f>'将来負担比率（分子）の構造'!M$52</f>
        <v>3711</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1583</v>
      </c>
      <c r="E58" s="175"/>
      <c r="F58" s="175"/>
      <c r="G58" s="175">
        <f>'将来負担比率（分子）の構造'!J$50</f>
        <v>1480</v>
      </c>
      <c r="H58" s="175"/>
      <c r="I58" s="175"/>
      <c r="J58" s="175">
        <f>'将来負担比率（分子）の構造'!K$50</f>
        <v>1575</v>
      </c>
      <c r="K58" s="175"/>
      <c r="L58" s="175"/>
      <c r="M58" s="175">
        <f>'将来負担比率（分子）の構造'!L$50</f>
        <v>1888</v>
      </c>
      <c r="N58" s="175"/>
      <c r="O58" s="175"/>
      <c r="P58" s="175">
        <f>'将来負担比率（分子）の構造'!M$50</f>
        <v>2163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952</v>
      </c>
      <c r="C62" s="175"/>
      <c r="D62" s="175"/>
      <c r="E62" s="175">
        <f>'将来負担比率（分子）の構造'!J$45</f>
        <v>865</v>
      </c>
      <c r="F62" s="175"/>
      <c r="G62" s="175"/>
      <c r="H62" s="175">
        <f>'将来負担比率（分子）の構造'!K$45</f>
        <v>893</v>
      </c>
      <c r="I62" s="175"/>
      <c r="J62" s="175"/>
      <c r="K62" s="175">
        <f>'将来負担比率（分子）の構造'!L$45</f>
        <v>842</v>
      </c>
      <c r="L62" s="175"/>
      <c r="M62" s="175"/>
      <c r="N62" s="175">
        <f>'将来負担比率（分子）の構造'!M$45</f>
        <v>893</v>
      </c>
      <c r="O62" s="175"/>
      <c r="P62" s="175"/>
    </row>
    <row r="63" spans="1:16">
      <c r="A63" s="175" t="s">
        <v>36</v>
      </c>
      <c r="B63" s="175">
        <f>'将来負担比率（分子）の構造'!I$44</f>
        <v>1258</v>
      </c>
      <c r="C63" s="175"/>
      <c r="D63" s="175"/>
      <c r="E63" s="175">
        <f>'将来負担比率（分子）の構造'!J$44</f>
        <v>1339</v>
      </c>
      <c r="F63" s="175"/>
      <c r="G63" s="175"/>
      <c r="H63" s="175">
        <f>'将来負担比率（分子）の構造'!K$44</f>
        <v>1399</v>
      </c>
      <c r="I63" s="175"/>
      <c r="J63" s="175"/>
      <c r="K63" s="175">
        <f>'将来負担比率（分子）の構造'!L$44</f>
        <v>1560</v>
      </c>
      <c r="L63" s="175"/>
      <c r="M63" s="175"/>
      <c r="N63" s="175">
        <f>'将来負担比率（分子）の構造'!M$44</f>
        <v>1857</v>
      </c>
      <c r="O63" s="175"/>
      <c r="P63" s="175"/>
    </row>
    <row r="64" spans="1:16">
      <c r="A64" s="175" t="s">
        <v>35</v>
      </c>
      <c r="B64" s="175">
        <f>'将来負担比率（分子）の構造'!I$43</f>
        <v>1</v>
      </c>
      <c r="C64" s="175"/>
      <c r="D64" s="175"/>
      <c r="E64" s="175">
        <f>'将来負担比率（分子）の構造'!J$43</f>
        <v>1</v>
      </c>
      <c r="F64" s="175"/>
      <c r="G64" s="175"/>
      <c r="H64" s="175">
        <f>'将来負担比率（分子）の構造'!K$43</f>
        <v>1</v>
      </c>
      <c r="I64" s="175"/>
      <c r="J64" s="175"/>
      <c r="K64" s="175">
        <f>'将来負担比率（分子）の構造'!L$43</f>
        <v>1</v>
      </c>
      <c r="L64" s="175"/>
      <c r="M64" s="175"/>
      <c r="N64" s="175">
        <f>'将来負担比率（分子）の構造'!M$43</f>
        <v>0</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3317</v>
      </c>
      <c r="C66" s="175"/>
      <c r="D66" s="175"/>
      <c r="E66" s="175">
        <f>'将来負担比率（分子）の構造'!J$41</f>
        <v>3372</v>
      </c>
      <c r="F66" s="175"/>
      <c r="G66" s="175"/>
      <c r="H66" s="175">
        <f>'将来負担比率（分子）の構造'!K$41</f>
        <v>3566</v>
      </c>
      <c r="I66" s="175"/>
      <c r="J66" s="175"/>
      <c r="K66" s="175">
        <f>'将来負担比率（分子）の構造'!L$41</f>
        <v>3494</v>
      </c>
      <c r="L66" s="175"/>
      <c r="M66" s="175"/>
      <c r="N66" s="175">
        <f>'将来負担比率（分子）の構造'!M$41</f>
        <v>3199</v>
      </c>
      <c r="O66" s="175"/>
      <c r="P66" s="175"/>
    </row>
    <row r="67" spans="1:16">
      <c r="A67" s="175" t="s">
        <v>77</v>
      </c>
      <c r="B67" s="175" t="e">
        <f>NA()</f>
        <v>#N/A</v>
      </c>
      <c r="C67" s="175">
        <f>IF(ISNUMBER('将来負担比率（分子）の構造'!I$53), IF('将来負担比率（分子）の構造'!I$53 &lt; 0, 0, '将来負担比率（分子）の構造'!I$53), NA())</f>
        <v>193</v>
      </c>
      <c r="D67" s="175" t="e">
        <f>NA()</f>
        <v>#N/A</v>
      </c>
      <c r="E67" s="175" t="e">
        <f>NA()</f>
        <v>#N/A</v>
      </c>
      <c r="F67" s="175">
        <f>IF(ISNUMBER('将来負担比率（分子）の構造'!J$53), IF('将来負担比率（分子）の構造'!J$53 &lt; 0, 0, '将来負担比率（分子）の構造'!J$53), NA())</f>
        <v>238</v>
      </c>
      <c r="G67" s="175" t="e">
        <f>NA()</f>
        <v>#N/A</v>
      </c>
      <c r="H67" s="175" t="e">
        <f>NA()</f>
        <v>#N/A</v>
      </c>
      <c r="I67" s="175">
        <f>IF(ISNUMBER('将来負担比率（分子）の構造'!K$53), IF('将来負担比率（分子）の構造'!K$53 &lt; 0, 0, '将来負担比率（分子）の構造'!K$53), NA())</f>
        <v>574</v>
      </c>
      <c r="J67" s="175" t="e">
        <f>NA()</f>
        <v>#N/A</v>
      </c>
      <c r="K67" s="175" t="e">
        <f>NA()</f>
        <v>#N/A</v>
      </c>
      <c r="L67" s="175">
        <f>IF(ISNUMBER('将来負担比率（分子）の構造'!L$53), IF('将来負担比率（分子）の構造'!L$53 &lt; 0, 0, '将来負担比率（分子）の構造'!L$53), NA())</f>
        <v>273</v>
      </c>
      <c r="M67" s="175" t="e">
        <f>NA()</f>
        <v>#N/A</v>
      </c>
      <c r="N67" s="175" t="e">
        <f>NA()</f>
        <v>#N/A</v>
      </c>
      <c r="O67" s="175">
        <f>IF(ISNUMBER('将来負担比率（分子）の構造'!M$53), IF('将来負担比率（分子）の構造'!M$53 &lt; 0, 0, '将来負担比率（分子）の構造'!M$53), NA())</f>
        <v>75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513</v>
      </c>
      <c r="C72" s="179">
        <f>基金残高に係る経年分析!G55</f>
        <v>555</v>
      </c>
      <c r="D72" s="179">
        <f>基金残高に係る経年分析!H55</f>
        <v>749</v>
      </c>
    </row>
    <row r="73" spans="1:16">
      <c r="A73" s="178" t="s">
        <v>80</v>
      </c>
      <c r="B73" s="179">
        <f>基金残高に係る経年分析!F56</f>
        <v>55</v>
      </c>
      <c r="C73" s="179">
        <f>基金残高に係る経年分析!G56</f>
        <v>110</v>
      </c>
      <c r="D73" s="179">
        <f>基金残高に係る経年分析!H56</f>
        <v>110</v>
      </c>
    </row>
    <row r="74" spans="1:16">
      <c r="A74" s="178" t="s">
        <v>81</v>
      </c>
      <c r="B74" s="179">
        <f>基金残高に係る経年分析!F57</f>
        <v>821</v>
      </c>
      <c r="C74" s="179">
        <f>基金残高に係る経年分析!G57</f>
        <v>1001</v>
      </c>
      <c r="D74" s="179">
        <f>基金残高に係る経年分析!H57</f>
        <v>1069</v>
      </c>
    </row>
  </sheetData>
  <sheetProtection algorithmName="SHA-512" hashValue="h/7MlPp/5NPKX4HT/woi3x4EWaISgi+QYGDVUkxIjVvUpuxTmD6inRDTxotQxew5gKWcOXwCeKxSAolgPCGCbQ==" saltValue="zj92KTIr4qqsgpw+YuCV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1329336</v>
      </c>
      <c r="S5" s="613"/>
      <c r="T5" s="613"/>
      <c r="U5" s="613"/>
      <c r="V5" s="613"/>
      <c r="W5" s="613"/>
      <c r="X5" s="613"/>
      <c r="Y5" s="614"/>
      <c r="Z5" s="615">
        <v>25.5</v>
      </c>
      <c r="AA5" s="615"/>
      <c r="AB5" s="615"/>
      <c r="AC5" s="615"/>
      <c r="AD5" s="616">
        <v>1329336</v>
      </c>
      <c r="AE5" s="616"/>
      <c r="AF5" s="616"/>
      <c r="AG5" s="616"/>
      <c r="AH5" s="616"/>
      <c r="AI5" s="616"/>
      <c r="AJ5" s="616"/>
      <c r="AK5" s="616"/>
      <c r="AL5" s="617">
        <v>40.5</v>
      </c>
      <c r="AM5" s="618"/>
      <c r="AN5" s="618"/>
      <c r="AO5" s="619"/>
      <c r="AP5" s="609" t="s">
        <v>233</v>
      </c>
      <c r="AQ5" s="610"/>
      <c r="AR5" s="610"/>
      <c r="AS5" s="610"/>
      <c r="AT5" s="610"/>
      <c r="AU5" s="610"/>
      <c r="AV5" s="610"/>
      <c r="AW5" s="610"/>
      <c r="AX5" s="610"/>
      <c r="AY5" s="610"/>
      <c r="AZ5" s="610"/>
      <c r="BA5" s="610"/>
      <c r="BB5" s="610"/>
      <c r="BC5" s="610"/>
      <c r="BD5" s="610"/>
      <c r="BE5" s="610"/>
      <c r="BF5" s="611"/>
      <c r="BG5" s="623">
        <v>1326335</v>
      </c>
      <c r="BH5" s="624"/>
      <c r="BI5" s="624"/>
      <c r="BJ5" s="624"/>
      <c r="BK5" s="624"/>
      <c r="BL5" s="624"/>
      <c r="BM5" s="624"/>
      <c r="BN5" s="625"/>
      <c r="BO5" s="626">
        <v>99.8</v>
      </c>
      <c r="BP5" s="626"/>
      <c r="BQ5" s="626"/>
      <c r="BR5" s="626"/>
      <c r="BS5" s="627">
        <v>2357</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51518</v>
      </c>
      <c r="S6" s="624"/>
      <c r="T6" s="624"/>
      <c r="U6" s="624"/>
      <c r="V6" s="624"/>
      <c r="W6" s="624"/>
      <c r="X6" s="624"/>
      <c r="Y6" s="625"/>
      <c r="Z6" s="626">
        <v>1</v>
      </c>
      <c r="AA6" s="626"/>
      <c r="AB6" s="626"/>
      <c r="AC6" s="626"/>
      <c r="AD6" s="627">
        <v>51518</v>
      </c>
      <c r="AE6" s="627"/>
      <c r="AF6" s="627"/>
      <c r="AG6" s="627"/>
      <c r="AH6" s="627"/>
      <c r="AI6" s="627"/>
      <c r="AJ6" s="627"/>
      <c r="AK6" s="627"/>
      <c r="AL6" s="628">
        <v>1.6</v>
      </c>
      <c r="AM6" s="629"/>
      <c r="AN6" s="629"/>
      <c r="AO6" s="630"/>
      <c r="AP6" s="620" t="s">
        <v>238</v>
      </c>
      <c r="AQ6" s="621"/>
      <c r="AR6" s="621"/>
      <c r="AS6" s="621"/>
      <c r="AT6" s="621"/>
      <c r="AU6" s="621"/>
      <c r="AV6" s="621"/>
      <c r="AW6" s="621"/>
      <c r="AX6" s="621"/>
      <c r="AY6" s="621"/>
      <c r="AZ6" s="621"/>
      <c r="BA6" s="621"/>
      <c r="BB6" s="621"/>
      <c r="BC6" s="621"/>
      <c r="BD6" s="621"/>
      <c r="BE6" s="621"/>
      <c r="BF6" s="622"/>
      <c r="BG6" s="623">
        <v>1326335</v>
      </c>
      <c r="BH6" s="624"/>
      <c r="BI6" s="624"/>
      <c r="BJ6" s="624"/>
      <c r="BK6" s="624"/>
      <c r="BL6" s="624"/>
      <c r="BM6" s="624"/>
      <c r="BN6" s="625"/>
      <c r="BO6" s="626">
        <v>99.8</v>
      </c>
      <c r="BP6" s="626"/>
      <c r="BQ6" s="626"/>
      <c r="BR6" s="626"/>
      <c r="BS6" s="627">
        <v>2357</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70285</v>
      </c>
      <c r="CS6" s="624"/>
      <c r="CT6" s="624"/>
      <c r="CU6" s="624"/>
      <c r="CV6" s="624"/>
      <c r="CW6" s="624"/>
      <c r="CX6" s="624"/>
      <c r="CY6" s="625"/>
      <c r="CZ6" s="617">
        <v>1.5</v>
      </c>
      <c r="DA6" s="618"/>
      <c r="DB6" s="618"/>
      <c r="DC6" s="634"/>
      <c r="DD6" s="632" t="s">
        <v>139</v>
      </c>
      <c r="DE6" s="624"/>
      <c r="DF6" s="624"/>
      <c r="DG6" s="624"/>
      <c r="DH6" s="624"/>
      <c r="DI6" s="624"/>
      <c r="DJ6" s="624"/>
      <c r="DK6" s="624"/>
      <c r="DL6" s="624"/>
      <c r="DM6" s="624"/>
      <c r="DN6" s="624"/>
      <c r="DO6" s="624"/>
      <c r="DP6" s="625"/>
      <c r="DQ6" s="632">
        <v>70285</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532</v>
      </c>
      <c r="S7" s="624"/>
      <c r="T7" s="624"/>
      <c r="U7" s="624"/>
      <c r="V7" s="624"/>
      <c r="W7" s="624"/>
      <c r="X7" s="624"/>
      <c r="Y7" s="625"/>
      <c r="Z7" s="626">
        <v>0</v>
      </c>
      <c r="AA7" s="626"/>
      <c r="AB7" s="626"/>
      <c r="AC7" s="626"/>
      <c r="AD7" s="627">
        <v>532</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587022</v>
      </c>
      <c r="BH7" s="624"/>
      <c r="BI7" s="624"/>
      <c r="BJ7" s="624"/>
      <c r="BK7" s="624"/>
      <c r="BL7" s="624"/>
      <c r="BM7" s="624"/>
      <c r="BN7" s="625"/>
      <c r="BO7" s="626">
        <v>44.2</v>
      </c>
      <c r="BP7" s="626"/>
      <c r="BQ7" s="626"/>
      <c r="BR7" s="626"/>
      <c r="BS7" s="627">
        <v>2357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823732</v>
      </c>
      <c r="CS7" s="624"/>
      <c r="CT7" s="624"/>
      <c r="CU7" s="624"/>
      <c r="CV7" s="624"/>
      <c r="CW7" s="624"/>
      <c r="CX7" s="624"/>
      <c r="CY7" s="625"/>
      <c r="CZ7" s="626">
        <v>17.600000000000001</v>
      </c>
      <c r="DA7" s="626"/>
      <c r="DB7" s="626"/>
      <c r="DC7" s="626"/>
      <c r="DD7" s="632">
        <v>502</v>
      </c>
      <c r="DE7" s="624"/>
      <c r="DF7" s="624"/>
      <c r="DG7" s="624"/>
      <c r="DH7" s="624"/>
      <c r="DI7" s="624"/>
      <c r="DJ7" s="624"/>
      <c r="DK7" s="624"/>
      <c r="DL7" s="624"/>
      <c r="DM7" s="624"/>
      <c r="DN7" s="624"/>
      <c r="DO7" s="624"/>
      <c r="DP7" s="625"/>
      <c r="DQ7" s="632">
        <v>751889</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7676</v>
      </c>
      <c r="S8" s="624"/>
      <c r="T8" s="624"/>
      <c r="U8" s="624"/>
      <c r="V8" s="624"/>
      <c r="W8" s="624"/>
      <c r="X8" s="624"/>
      <c r="Y8" s="625"/>
      <c r="Z8" s="626">
        <v>0.1</v>
      </c>
      <c r="AA8" s="626"/>
      <c r="AB8" s="626"/>
      <c r="AC8" s="626"/>
      <c r="AD8" s="627">
        <v>7676</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20845</v>
      </c>
      <c r="BH8" s="624"/>
      <c r="BI8" s="624"/>
      <c r="BJ8" s="624"/>
      <c r="BK8" s="624"/>
      <c r="BL8" s="624"/>
      <c r="BM8" s="624"/>
      <c r="BN8" s="625"/>
      <c r="BO8" s="626">
        <v>1.6</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1539312</v>
      </c>
      <c r="CS8" s="624"/>
      <c r="CT8" s="624"/>
      <c r="CU8" s="624"/>
      <c r="CV8" s="624"/>
      <c r="CW8" s="624"/>
      <c r="CX8" s="624"/>
      <c r="CY8" s="625"/>
      <c r="CZ8" s="626">
        <v>32.799999999999997</v>
      </c>
      <c r="DA8" s="626"/>
      <c r="DB8" s="626"/>
      <c r="DC8" s="626"/>
      <c r="DD8" s="632">
        <v>590</v>
      </c>
      <c r="DE8" s="624"/>
      <c r="DF8" s="624"/>
      <c r="DG8" s="624"/>
      <c r="DH8" s="624"/>
      <c r="DI8" s="624"/>
      <c r="DJ8" s="624"/>
      <c r="DK8" s="624"/>
      <c r="DL8" s="624"/>
      <c r="DM8" s="624"/>
      <c r="DN8" s="624"/>
      <c r="DO8" s="624"/>
      <c r="DP8" s="625"/>
      <c r="DQ8" s="632">
        <v>868055</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5974</v>
      </c>
      <c r="S9" s="624"/>
      <c r="T9" s="624"/>
      <c r="U9" s="624"/>
      <c r="V9" s="624"/>
      <c r="W9" s="624"/>
      <c r="X9" s="624"/>
      <c r="Y9" s="625"/>
      <c r="Z9" s="626">
        <v>0.1</v>
      </c>
      <c r="AA9" s="626"/>
      <c r="AB9" s="626"/>
      <c r="AC9" s="626"/>
      <c r="AD9" s="627">
        <v>5974</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523951</v>
      </c>
      <c r="BH9" s="624"/>
      <c r="BI9" s="624"/>
      <c r="BJ9" s="624"/>
      <c r="BK9" s="624"/>
      <c r="BL9" s="624"/>
      <c r="BM9" s="624"/>
      <c r="BN9" s="625"/>
      <c r="BO9" s="626">
        <v>39.4</v>
      </c>
      <c r="BP9" s="626"/>
      <c r="BQ9" s="626"/>
      <c r="BR9" s="626"/>
      <c r="BS9" s="627" t="s">
        <v>245</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479307</v>
      </c>
      <c r="CS9" s="624"/>
      <c r="CT9" s="624"/>
      <c r="CU9" s="624"/>
      <c r="CV9" s="624"/>
      <c r="CW9" s="624"/>
      <c r="CX9" s="624"/>
      <c r="CY9" s="625"/>
      <c r="CZ9" s="626">
        <v>10.199999999999999</v>
      </c>
      <c r="DA9" s="626"/>
      <c r="DB9" s="626"/>
      <c r="DC9" s="626"/>
      <c r="DD9" s="632">
        <v>1296</v>
      </c>
      <c r="DE9" s="624"/>
      <c r="DF9" s="624"/>
      <c r="DG9" s="624"/>
      <c r="DH9" s="624"/>
      <c r="DI9" s="624"/>
      <c r="DJ9" s="624"/>
      <c r="DK9" s="624"/>
      <c r="DL9" s="624"/>
      <c r="DM9" s="624"/>
      <c r="DN9" s="624"/>
      <c r="DO9" s="624"/>
      <c r="DP9" s="625"/>
      <c r="DQ9" s="632">
        <v>388707</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245</v>
      </c>
      <c r="AA10" s="626"/>
      <c r="AB10" s="626"/>
      <c r="AC10" s="626"/>
      <c r="AD10" s="627" t="s">
        <v>139</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25450</v>
      </c>
      <c r="BH10" s="624"/>
      <c r="BI10" s="624"/>
      <c r="BJ10" s="624"/>
      <c r="BK10" s="624"/>
      <c r="BL10" s="624"/>
      <c r="BM10" s="624"/>
      <c r="BN10" s="625"/>
      <c r="BO10" s="626">
        <v>1.9</v>
      </c>
      <c r="BP10" s="626"/>
      <c r="BQ10" s="626"/>
      <c r="BR10" s="626"/>
      <c r="BS10" s="627" t="s">
        <v>245</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10030</v>
      </c>
      <c r="CS10" s="624"/>
      <c r="CT10" s="624"/>
      <c r="CU10" s="624"/>
      <c r="CV10" s="624"/>
      <c r="CW10" s="624"/>
      <c r="CX10" s="624"/>
      <c r="CY10" s="625"/>
      <c r="CZ10" s="626">
        <v>0.2</v>
      </c>
      <c r="DA10" s="626"/>
      <c r="DB10" s="626"/>
      <c r="DC10" s="626"/>
      <c r="DD10" s="632" t="s">
        <v>139</v>
      </c>
      <c r="DE10" s="624"/>
      <c r="DF10" s="624"/>
      <c r="DG10" s="624"/>
      <c r="DH10" s="624"/>
      <c r="DI10" s="624"/>
      <c r="DJ10" s="624"/>
      <c r="DK10" s="624"/>
      <c r="DL10" s="624"/>
      <c r="DM10" s="624"/>
      <c r="DN10" s="624"/>
      <c r="DO10" s="624"/>
      <c r="DP10" s="625"/>
      <c r="DQ10" s="632">
        <v>10030</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245425</v>
      </c>
      <c r="S11" s="624"/>
      <c r="T11" s="624"/>
      <c r="U11" s="624"/>
      <c r="V11" s="624"/>
      <c r="W11" s="624"/>
      <c r="X11" s="624"/>
      <c r="Y11" s="625"/>
      <c r="Z11" s="628">
        <v>4.7</v>
      </c>
      <c r="AA11" s="629"/>
      <c r="AB11" s="629"/>
      <c r="AC11" s="635"/>
      <c r="AD11" s="632">
        <v>245425</v>
      </c>
      <c r="AE11" s="624"/>
      <c r="AF11" s="624"/>
      <c r="AG11" s="624"/>
      <c r="AH11" s="624"/>
      <c r="AI11" s="624"/>
      <c r="AJ11" s="624"/>
      <c r="AK11" s="625"/>
      <c r="AL11" s="628">
        <v>7.5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16776</v>
      </c>
      <c r="BH11" s="624"/>
      <c r="BI11" s="624"/>
      <c r="BJ11" s="624"/>
      <c r="BK11" s="624"/>
      <c r="BL11" s="624"/>
      <c r="BM11" s="624"/>
      <c r="BN11" s="625"/>
      <c r="BO11" s="626">
        <v>1.3</v>
      </c>
      <c r="BP11" s="626"/>
      <c r="BQ11" s="626"/>
      <c r="BR11" s="626"/>
      <c r="BS11" s="627">
        <v>2357</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169104</v>
      </c>
      <c r="CS11" s="624"/>
      <c r="CT11" s="624"/>
      <c r="CU11" s="624"/>
      <c r="CV11" s="624"/>
      <c r="CW11" s="624"/>
      <c r="CX11" s="624"/>
      <c r="CY11" s="625"/>
      <c r="CZ11" s="626">
        <v>3.6</v>
      </c>
      <c r="DA11" s="626"/>
      <c r="DB11" s="626"/>
      <c r="DC11" s="626"/>
      <c r="DD11" s="632">
        <v>27136</v>
      </c>
      <c r="DE11" s="624"/>
      <c r="DF11" s="624"/>
      <c r="DG11" s="624"/>
      <c r="DH11" s="624"/>
      <c r="DI11" s="624"/>
      <c r="DJ11" s="624"/>
      <c r="DK11" s="624"/>
      <c r="DL11" s="624"/>
      <c r="DM11" s="624"/>
      <c r="DN11" s="624"/>
      <c r="DO11" s="624"/>
      <c r="DP11" s="625"/>
      <c r="DQ11" s="632">
        <v>131220</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v>45119</v>
      </c>
      <c r="S12" s="624"/>
      <c r="T12" s="624"/>
      <c r="U12" s="624"/>
      <c r="V12" s="624"/>
      <c r="W12" s="624"/>
      <c r="X12" s="624"/>
      <c r="Y12" s="625"/>
      <c r="Z12" s="626">
        <v>0.9</v>
      </c>
      <c r="AA12" s="626"/>
      <c r="AB12" s="626"/>
      <c r="AC12" s="626"/>
      <c r="AD12" s="627">
        <v>45119</v>
      </c>
      <c r="AE12" s="627"/>
      <c r="AF12" s="627"/>
      <c r="AG12" s="627"/>
      <c r="AH12" s="627"/>
      <c r="AI12" s="627"/>
      <c r="AJ12" s="627"/>
      <c r="AK12" s="627"/>
      <c r="AL12" s="628">
        <v>1.4</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643925</v>
      </c>
      <c r="BH12" s="624"/>
      <c r="BI12" s="624"/>
      <c r="BJ12" s="624"/>
      <c r="BK12" s="624"/>
      <c r="BL12" s="624"/>
      <c r="BM12" s="624"/>
      <c r="BN12" s="625"/>
      <c r="BO12" s="626">
        <v>48.4</v>
      </c>
      <c r="BP12" s="626"/>
      <c r="BQ12" s="626"/>
      <c r="BR12" s="626"/>
      <c r="BS12" s="627" t="s">
        <v>178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86231</v>
      </c>
      <c r="CS12" s="624"/>
      <c r="CT12" s="624"/>
      <c r="CU12" s="624"/>
      <c r="CV12" s="624"/>
      <c r="CW12" s="624"/>
      <c r="CX12" s="624"/>
      <c r="CY12" s="625"/>
      <c r="CZ12" s="626">
        <v>1.8</v>
      </c>
      <c r="DA12" s="626"/>
      <c r="DB12" s="626"/>
      <c r="DC12" s="626"/>
      <c r="DD12" s="632" t="s">
        <v>178</v>
      </c>
      <c r="DE12" s="624"/>
      <c r="DF12" s="624"/>
      <c r="DG12" s="624"/>
      <c r="DH12" s="624"/>
      <c r="DI12" s="624"/>
      <c r="DJ12" s="624"/>
      <c r="DK12" s="624"/>
      <c r="DL12" s="624"/>
      <c r="DM12" s="624"/>
      <c r="DN12" s="624"/>
      <c r="DO12" s="624"/>
      <c r="DP12" s="625"/>
      <c r="DQ12" s="632">
        <v>85943</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245</v>
      </c>
      <c r="AA13" s="626"/>
      <c r="AB13" s="626"/>
      <c r="AC13" s="626"/>
      <c r="AD13" s="627" t="s">
        <v>139</v>
      </c>
      <c r="AE13" s="627"/>
      <c r="AF13" s="627"/>
      <c r="AG13" s="627"/>
      <c r="AH13" s="627"/>
      <c r="AI13" s="627"/>
      <c r="AJ13" s="627"/>
      <c r="AK13" s="627"/>
      <c r="AL13" s="628" t="s">
        <v>139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643595</v>
      </c>
      <c r="BH13" s="624"/>
      <c r="BI13" s="624"/>
      <c r="BJ13" s="624"/>
      <c r="BK13" s="624"/>
      <c r="BL13" s="624"/>
      <c r="BM13" s="624"/>
      <c r="BN13" s="625"/>
      <c r="BO13" s="626">
        <v>48.4</v>
      </c>
      <c r="BP13" s="626"/>
      <c r="BQ13" s="626"/>
      <c r="BR13" s="626"/>
      <c r="BS13" s="627" t="s">
        <v>245</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462875</v>
      </c>
      <c r="CS13" s="624"/>
      <c r="CT13" s="624"/>
      <c r="CU13" s="624"/>
      <c r="CV13" s="624"/>
      <c r="CW13" s="624"/>
      <c r="CX13" s="624"/>
      <c r="CY13" s="625"/>
      <c r="CZ13" s="626">
        <v>9.9</v>
      </c>
      <c r="DA13" s="626"/>
      <c r="DB13" s="626"/>
      <c r="DC13" s="626"/>
      <c r="DD13" s="632">
        <v>113598</v>
      </c>
      <c r="DE13" s="624"/>
      <c r="DF13" s="624"/>
      <c r="DG13" s="624"/>
      <c r="DH13" s="624"/>
      <c r="DI13" s="624"/>
      <c r="DJ13" s="624"/>
      <c r="DK13" s="624"/>
      <c r="DL13" s="624"/>
      <c r="DM13" s="624"/>
      <c r="DN13" s="624"/>
      <c r="DO13" s="624"/>
      <c r="DP13" s="625"/>
      <c r="DQ13" s="632">
        <v>407272</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t="s">
        <v>245</v>
      </c>
      <c r="S14" s="624"/>
      <c r="T14" s="624"/>
      <c r="U14" s="624"/>
      <c r="V14" s="624"/>
      <c r="W14" s="624"/>
      <c r="X14" s="624"/>
      <c r="Y14" s="625"/>
      <c r="Z14" s="626" t="s">
        <v>245</v>
      </c>
      <c r="AA14" s="626"/>
      <c r="AB14" s="626"/>
      <c r="AC14" s="626"/>
      <c r="AD14" s="627" t="s">
        <v>245</v>
      </c>
      <c r="AE14" s="627"/>
      <c r="AF14" s="627"/>
      <c r="AG14" s="627"/>
      <c r="AH14" s="627"/>
      <c r="AI14" s="627"/>
      <c r="AJ14" s="627"/>
      <c r="AK14" s="627"/>
      <c r="AL14" s="628" t="s">
        <v>139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41927</v>
      </c>
      <c r="BH14" s="624"/>
      <c r="BI14" s="624"/>
      <c r="BJ14" s="624"/>
      <c r="BK14" s="624"/>
      <c r="BL14" s="624"/>
      <c r="BM14" s="624"/>
      <c r="BN14" s="625"/>
      <c r="BO14" s="626">
        <v>3.2</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275155</v>
      </c>
      <c r="CS14" s="624"/>
      <c r="CT14" s="624"/>
      <c r="CU14" s="624"/>
      <c r="CV14" s="624"/>
      <c r="CW14" s="624"/>
      <c r="CX14" s="624"/>
      <c r="CY14" s="625"/>
      <c r="CZ14" s="626">
        <v>5.9</v>
      </c>
      <c r="DA14" s="626"/>
      <c r="DB14" s="626"/>
      <c r="DC14" s="626"/>
      <c r="DD14" s="632" t="s">
        <v>139</v>
      </c>
      <c r="DE14" s="624"/>
      <c r="DF14" s="624"/>
      <c r="DG14" s="624"/>
      <c r="DH14" s="624"/>
      <c r="DI14" s="624"/>
      <c r="DJ14" s="624"/>
      <c r="DK14" s="624"/>
      <c r="DL14" s="624"/>
      <c r="DM14" s="624"/>
      <c r="DN14" s="624"/>
      <c r="DO14" s="624"/>
      <c r="DP14" s="625"/>
      <c r="DQ14" s="632">
        <v>275155</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139</v>
      </c>
      <c r="AA15" s="626"/>
      <c r="AB15" s="626"/>
      <c r="AC15" s="626"/>
      <c r="AD15" s="627" t="s">
        <v>245</v>
      </c>
      <c r="AE15" s="627"/>
      <c r="AF15" s="627"/>
      <c r="AG15" s="627"/>
      <c r="AH15" s="627"/>
      <c r="AI15" s="627"/>
      <c r="AJ15" s="627"/>
      <c r="AK15" s="627"/>
      <c r="AL15" s="628" t="s">
        <v>178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53461</v>
      </c>
      <c r="BH15" s="624"/>
      <c r="BI15" s="624"/>
      <c r="BJ15" s="624"/>
      <c r="BK15" s="624"/>
      <c r="BL15" s="624"/>
      <c r="BM15" s="624"/>
      <c r="BN15" s="625"/>
      <c r="BO15" s="626">
        <v>4</v>
      </c>
      <c r="BP15" s="626"/>
      <c r="BQ15" s="626"/>
      <c r="BR15" s="626"/>
      <c r="BS15" s="627" t="s">
        <v>139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413960</v>
      </c>
      <c r="CS15" s="624"/>
      <c r="CT15" s="624"/>
      <c r="CU15" s="624"/>
      <c r="CV15" s="624"/>
      <c r="CW15" s="624"/>
      <c r="CX15" s="624"/>
      <c r="CY15" s="625"/>
      <c r="CZ15" s="626">
        <v>8.8000000000000007</v>
      </c>
      <c r="DA15" s="626"/>
      <c r="DB15" s="626"/>
      <c r="DC15" s="626"/>
      <c r="DD15" s="632">
        <v>19302</v>
      </c>
      <c r="DE15" s="624"/>
      <c r="DF15" s="624"/>
      <c r="DG15" s="624"/>
      <c r="DH15" s="624"/>
      <c r="DI15" s="624"/>
      <c r="DJ15" s="624"/>
      <c r="DK15" s="624"/>
      <c r="DL15" s="624"/>
      <c r="DM15" s="624"/>
      <c r="DN15" s="624"/>
      <c r="DO15" s="624"/>
      <c r="DP15" s="625"/>
      <c r="DQ15" s="632">
        <v>397339</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7714</v>
      </c>
      <c r="S16" s="624"/>
      <c r="T16" s="624"/>
      <c r="U16" s="624"/>
      <c r="V16" s="624"/>
      <c r="W16" s="624"/>
      <c r="X16" s="624"/>
      <c r="Y16" s="625"/>
      <c r="Z16" s="626">
        <v>0.1</v>
      </c>
      <c r="AA16" s="626"/>
      <c r="AB16" s="626"/>
      <c r="AC16" s="626"/>
      <c r="AD16" s="627">
        <v>7714</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178</v>
      </c>
      <c r="DA16" s="626"/>
      <c r="DB16" s="626"/>
      <c r="DC16" s="626"/>
      <c r="DD16" s="632" t="s">
        <v>245</v>
      </c>
      <c r="DE16" s="624"/>
      <c r="DF16" s="624"/>
      <c r="DG16" s="624"/>
      <c r="DH16" s="624"/>
      <c r="DI16" s="624"/>
      <c r="DJ16" s="624"/>
      <c r="DK16" s="624"/>
      <c r="DL16" s="624"/>
      <c r="DM16" s="624"/>
      <c r="DN16" s="624"/>
      <c r="DO16" s="624"/>
      <c r="DP16" s="625"/>
      <c r="DQ16" s="632" t="s">
        <v>139</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v>12118</v>
      </c>
      <c r="S17" s="624"/>
      <c r="T17" s="624"/>
      <c r="U17" s="624"/>
      <c r="V17" s="624"/>
      <c r="W17" s="624"/>
      <c r="X17" s="624"/>
      <c r="Y17" s="625"/>
      <c r="Z17" s="626">
        <v>0.2</v>
      </c>
      <c r="AA17" s="626"/>
      <c r="AB17" s="626"/>
      <c r="AC17" s="626"/>
      <c r="AD17" s="627">
        <v>12118</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178</v>
      </c>
      <c r="BP17" s="626"/>
      <c r="BQ17" s="626"/>
      <c r="BR17" s="626"/>
      <c r="BS17" s="627" t="s">
        <v>139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356650</v>
      </c>
      <c r="CS17" s="624"/>
      <c r="CT17" s="624"/>
      <c r="CU17" s="624"/>
      <c r="CV17" s="624"/>
      <c r="CW17" s="624"/>
      <c r="CX17" s="624"/>
      <c r="CY17" s="625"/>
      <c r="CZ17" s="626">
        <v>7.6</v>
      </c>
      <c r="DA17" s="626"/>
      <c r="DB17" s="626"/>
      <c r="DC17" s="626"/>
      <c r="DD17" s="632" t="s">
        <v>139</v>
      </c>
      <c r="DE17" s="624"/>
      <c r="DF17" s="624"/>
      <c r="DG17" s="624"/>
      <c r="DH17" s="624"/>
      <c r="DI17" s="624"/>
      <c r="DJ17" s="624"/>
      <c r="DK17" s="624"/>
      <c r="DL17" s="624"/>
      <c r="DM17" s="624"/>
      <c r="DN17" s="624"/>
      <c r="DO17" s="624"/>
      <c r="DP17" s="625"/>
      <c r="DQ17" s="632">
        <v>356650</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8154</v>
      </c>
      <c r="S18" s="624"/>
      <c r="T18" s="624"/>
      <c r="U18" s="624"/>
      <c r="V18" s="624"/>
      <c r="W18" s="624"/>
      <c r="X18" s="624"/>
      <c r="Y18" s="625"/>
      <c r="Z18" s="626">
        <v>0.2</v>
      </c>
      <c r="AA18" s="626"/>
      <c r="AB18" s="626"/>
      <c r="AC18" s="626"/>
      <c r="AD18" s="627">
        <v>8154</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245</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139</v>
      </c>
      <c r="DA18" s="626"/>
      <c r="DB18" s="626"/>
      <c r="DC18" s="626"/>
      <c r="DD18" s="632" t="s">
        <v>178</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7640</v>
      </c>
      <c r="S19" s="624"/>
      <c r="T19" s="624"/>
      <c r="U19" s="624"/>
      <c r="V19" s="624"/>
      <c r="W19" s="624"/>
      <c r="X19" s="624"/>
      <c r="Y19" s="625"/>
      <c r="Z19" s="626">
        <v>0.1</v>
      </c>
      <c r="AA19" s="626"/>
      <c r="AB19" s="626"/>
      <c r="AC19" s="626"/>
      <c r="AD19" s="627">
        <v>7640</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3001</v>
      </c>
      <c r="BH19" s="624"/>
      <c r="BI19" s="624"/>
      <c r="BJ19" s="624"/>
      <c r="BK19" s="624"/>
      <c r="BL19" s="624"/>
      <c r="BM19" s="624"/>
      <c r="BN19" s="625"/>
      <c r="BO19" s="626">
        <v>0.2</v>
      </c>
      <c r="BP19" s="626"/>
      <c r="BQ19" s="626"/>
      <c r="BR19" s="626"/>
      <c r="BS19" s="627" t="s">
        <v>139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178</v>
      </c>
      <c r="DA19" s="626"/>
      <c r="DB19" s="626"/>
      <c r="DC19" s="626"/>
      <c r="DD19" s="632" t="s">
        <v>245</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v>514</v>
      </c>
      <c r="S20" s="624"/>
      <c r="T20" s="624"/>
      <c r="U20" s="624"/>
      <c r="V20" s="624"/>
      <c r="W20" s="624"/>
      <c r="X20" s="624"/>
      <c r="Y20" s="625"/>
      <c r="Z20" s="626">
        <v>0</v>
      </c>
      <c r="AA20" s="626"/>
      <c r="AB20" s="626"/>
      <c r="AC20" s="626"/>
      <c r="AD20" s="627">
        <v>514</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3001</v>
      </c>
      <c r="BH20" s="624"/>
      <c r="BI20" s="624"/>
      <c r="BJ20" s="624"/>
      <c r="BK20" s="624"/>
      <c r="BL20" s="624"/>
      <c r="BM20" s="624"/>
      <c r="BN20" s="625"/>
      <c r="BO20" s="626">
        <v>0.2</v>
      </c>
      <c r="BP20" s="626"/>
      <c r="BQ20" s="626"/>
      <c r="BR20" s="626"/>
      <c r="BS20" s="627" t="s">
        <v>139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4686641</v>
      </c>
      <c r="CS20" s="624"/>
      <c r="CT20" s="624"/>
      <c r="CU20" s="624"/>
      <c r="CV20" s="624"/>
      <c r="CW20" s="624"/>
      <c r="CX20" s="624"/>
      <c r="CY20" s="625"/>
      <c r="CZ20" s="626">
        <v>100</v>
      </c>
      <c r="DA20" s="626"/>
      <c r="DB20" s="626"/>
      <c r="DC20" s="626"/>
      <c r="DD20" s="632">
        <v>162424</v>
      </c>
      <c r="DE20" s="624"/>
      <c r="DF20" s="624"/>
      <c r="DG20" s="624"/>
      <c r="DH20" s="624"/>
      <c r="DI20" s="624"/>
      <c r="DJ20" s="624"/>
      <c r="DK20" s="624"/>
      <c r="DL20" s="624"/>
      <c r="DM20" s="624"/>
      <c r="DN20" s="624"/>
      <c r="DO20" s="624"/>
      <c r="DP20" s="625"/>
      <c r="DQ20" s="632">
        <v>3742545</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v>1673918</v>
      </c>
      <c r="S21" s="624"/>
      <c r="T21" s="624"/>
      <c r="U21" s="624"/>
      <c r="V21" s="624"/>
      <c r="W21" s="624"/>
      <c r="X21" s="624"/>
      <c r="Y21" s="625"/>
      <c r="Z21" s="626">
        <v>32.1</v>
      </c>
      <c r="AA21" s="626"/>
      <c r="AB21" s="626"/>
      <c r="AC21" s="626"/>
      <c r="AD21" s="627">
        <v>1549801</v>
      </c>
      <c r="AE21" s="627"/>
      <c r="AF21" s="627"/>
      <c r="AG21" s="627"/>
      <c r="AH21" s="627"/>
      <c r="AI21" s="627"/>
      <c r="AJ21" s="627"/>
      <c r="AK21" s="627"/>
      <c r="AL21" s="628">
        <v>47.2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3001</v>
      </c>
      <c r="BH21" s="624"/>
      <c r="BI21" s="624"/>
      <c r="BJ21" s="624"/>
      <c r="BK21" s="624"/>
      <c r="BL21" s="624"/>
      <c r="BM21" s="624"/>
      <c r="BN21" s="625"/>
      <c r="BO21" s="626">
        <v>0.2</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v>1549801</v>
      </c>
      <c r="S22" s="624"/>
      <c r="T22" s="624"/>
      <c r="U22" s="624"/>
      <c r="V22" s="624"/>
      <c r="W22" s="624"/>
      <c r="X22" s="624"/>
      <c r="Y22" s="625"/>
      <c r="Z22" s="626">
        <v>29.7</v>
      </c>
      <c r="AA22" s="626"/>
      <c r="AB22" s="626"/>
      <c r="AC22" s="626"/>
      <c r="AD22" s="627">
        <v>1549801</v>
      </c>
      <c r="AE22" s="627"/>
      <c r="AF22" s="627"/>
      <c r="AG22" s="627"/>
      <c r="AH22" s="627"/>
      <c r="AI22" s="627"/>
      <c r="AJ22" s="627"/>
      <c r="AK22" s="627"/>
      <c r="AL22" s="628">
        <v>47.2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245</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v>124117</v>
      </c>
      <c r="S23" s="624"/>
      <c r="T23" s="624"/>
      <c r="U23" s="624"/>
      <c r="V23" s="624"/>
      <c r="W23" s="624"/>
      <c r="X23" s="624"/>
      <c r="Y23" s="625"/>
      <c r="Z23" s="626">
        <v>2.4</v>
      </c>
      <c r="AA23" s="626"/>
      <c r="AB23" s="626"/>
      <c r="AC23" s="626"/>
      <c r="AD23" s="627" t="s">
        <v>139</v>
      </c>
      <c r="AE23" s="627"/>
      <c r="AF23" s="627"/>
      <c r="AG23" s="627"/>
      <c r="AH23" s="627"/>
      <c r="AI23" s="627"/>
      <c r="AJ23" s="627"/>
      <c r="AK23" s="627"/>
      <c r="AL23" s="628" t="s">
        <v>245</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178</v>
      </c>
      <c r="BH23" s="624"/>
      <c r="BI23" s="624"/>
      <c r="BJ23" s="624"/>
      <c r="BK23" s="624"/>
      <c r="BL23" s="624"/>
      <c r="BM23" s="624"/>
      <c r="BN23" s="625"/>
      <c r="BO23" s="626" t="s">
        <v>139</v>
      </c>
      <c r="BP23" s="626"/>
      <c r="BQ23" s="626"/>
      <c r="BR23" s="626"/>
      <c r="BS23" s="627" t="s">
        <v>178</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t="s">
        <v>178</v>
      </c>
      <c r="S24" s="624"/>
      <c r="T24" s="624"/>
      <c r="U24" s="624"/>
      <c r="V24" s="624"/>
      <c r="W24" s="624"/>
      <c r="X24" s="624"/>
      <c r="Y24" s="625"/>
      <c r="Z24" s="626" t="s">
        <v>245</v>
      </c>
      <c r="AA24" s="626"/>
      <c r="AB24" s="626"/>
      <c r="AC24" s="626"/>
      <c r="AD24" s="627" t="s">
        <v>139</v>
      </c>
      <c r="AE24" s="627"/>
      <c r="AF24" s="627"/>
      <c r="AG24" s="627"/>
      <c r="AH24" s="627"/>
      <c r="AI24" s="627"/>
      <c r="AJ24" s="627"/>
      <c r="AK24" s="627"/>
      <c r="AL24" s="628" t="s">
        <v>139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178</v>
      </c>
      <c r="BP24" s="626"/>
      <c r="BQ24" s="626"/>
      <c r="BR24" s="626"/>
      <c r="BS24" s="627" t="s">
        <v>139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1993285</v>
      </c>
      <c r="CS24" s="613"/>
      <c r="CT24" s="613"/>
      <c r="CU24" s="613"/>
      <c r="CV24" s="613"/>
      <c r="CW24" s="613"/>
      <c r="CX24" s="613"/>
      <c r="CY24" s="614"/>
      <c r="CZ24" s="617">
        <v>42.5</v>
      </c>
      <c r="DA24" s="618"/>
      <c r="DB24" s="618"/>
      <c r="DC24" s="634"/>
      <c r="DD24" s="657">
        <v>1360862</v>
      </c>
      <c r="DE24" s="613"/>
      <c r="DF24" s="613"/>
      <c r="DG24" s="613"/>
      <c r="DH24" s="613"/>
      <c r="DI24" s="613"/>
      <c r="DJ24" s="613"/>
      <c r="DK24" s="614"/>
      <c r="DL24" s="657">
        <v>1335401</v>
      </c>
      <c r="DM24" s="613"/>
      <c r="DN24" s="613"/>
      <c r="DO24" s="613"/>
      <c r="DP24" s="613"/>
      <c r="DQ24" s="613"/>
      <c r="DR24" s="613"/>
      <c r="DS24" s="613"/>
      <c r="DT24" s="613"/>
      <c r="DU24" s="613"/>
      <c r="DV24" s="614"/>
      <c r="DW24" s="617">
        <v>40</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3387484</v>
      </c>
      <c r="S25" s="624"/>
      <c r="T25" s="624"/>
      <c r="U25" s="624"/>
      <c r="V25" s="624"/>
      <c r="W25" s="624"/>
      <c r="X25" s="624"/>
      <c r="Y25" s="625"/>
      <c r="Z25" s="626">
        <v>64.900000000000006</v>
      </c>
      <c r="AA25" s="626"/>
      <c r="AB25" s="626"/>
      <c r="AC25" s="626"/>
      <c r="AD25" s="627">
        <v>3263367</v>
      </c>
      <c r="AE25" s="627"/>
      <c r="AF25" s="627"/>
      <c r="AG25" s="627"/>
      <c r="AH25" s="627"/>
      <c r="AI25" s="627"/>
      <c r="AJ25" s="627"/>
      <c r="AK25" s="627"/>
      <c r="AL25" s="628">
        <v>99.4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178</v>
      </c>
      <c r="BP25" s="626"/>
      <c r="BQ25" s="626"/>
      <c r="BR25" s="626"/>
      <c r="BS25" s="627" t="s">
        <v>139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931281</v>
      </c>
      <c r="CS25" s="653"/>
      <c r="CT25" s="653"/>
      <c r="CU25" s="653"/>
      <c r="CV25" s="653"/>
      <c r="CW25" s="653"/>
      <c r="CX25" s="653"/>
      <c r="CY25" s="654"/>
      <c r="CZ25" s="628">
        <v>19.899999999999999</v>
      </c>
      <c r="DA25" s="655"/>
      <c r="DB25" s="655"/>
      <c r="DC25" s="658"/>
      <c r="DD25" s="632">
        <v>818157</v>
      </c>
      <c r="DE25" s="653"/>
      <c r="DF25" s="653"/>
      <c r="DG25" s="653"/>
      <c r="DH25" s="653"/>
      <c r="DI25" s="653"/>
      <c r="DJ25" s="653"/>
      <c r="DK25" s="654"/>
      <c r="DL25" s="632">
        <v>813514</v>
      </c>
      <c r="DM25" s="653"/>
      <c r="DN25" s="653"/>
      <c r="DO25" s="653"/>
      <c r="DP25" s="653"/>
      <c r="DQ25" s="653"/>
      <c r="DR25" s="653"/>
      <c r="DS25" s="653"/>
      <c r="DT25" s="653"/>
      <c r="DU25" s="653"/>
      <c r="DV25" s="654"/>
      <c r="DW25" s="628">
        <v>24.4</v>
      </c>
      <c r="DX25" s="655"/>
      <c r="DY25" s="655"/>
      <c r="DZ25" s="655"/>
      <c r="EA25" s="655"/>
      <c r="EB25" s="655"/>
      <c r="EC25" s="656"/>
    </row>
    <row r="26" spans="2:133" ht="11.25" customHeight="1">
      <c r="B26" s="620" t="s">
        <v>301</v>
      </c>
      <c r="C26" s="621"/>
      <c r="D26" s="621"/>
      <c r="E26" s="621"/>
      <c r="F26" s="621"/>
      <c r="G26" s="621"/>
      <c r="H26" s="621"/>
      <c r="I26" s="621"/>
      <c r="J26" s="621"/>
      <c r="K26" s="621"/>
      <c r="L26" s="621"/>
      <c r="M26" s="621"/>
      <c r="N26" s="621"/>
      <c r="O26" s="621"/>
      <c r="P26" s="621"/>
      <c r="Q26" s="622"/>
      <c r="R26" s="623">
        <v>793</v>
      </c>
      <c r="S26" s="624"/>
      <c r="T26" s="624"/>
      <c r="U26" s="624"/>
      <c r="V26" s="624"/>
      <c r="W26" s="624"/>
      <c r="X26" s="624"/>
      <c r="Y26" s="625"/>
      <c r="Z26" s="626">
        <v>0</v>
      </c>
      <c r="AA26" s="626"/>
      <c r="AB26" s="626"/>
      <c r="AC26" s="626"/>
      <c r="AD26" s="627">
        <v>793</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178</v>
      </c>
      <c r="BP26" s="626"/>
      <c r="BQ26" s="626"/>
      <c r="BR26" s="626"/>
      <c r="BS26" s="627" t="s">
        <v>139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556444</v>
      </c>
      <c r="CS26" s="624"/>
      <c r="CT26" s="624"/>
      <c r="CU26" s="624"/>
      <c r="CV26" s="624"/>
      <c r="CW26" s="624"/>
      <c r="CX26" s="624"/>
      <c r="CY26" s="625"/>
      <c r="CZ26" s="628">
        <v>11.9</v>
      </c>
      <c r="DA26" s="655"/>
      <c r="DB26" s="655"/>
      <c r="DC26" s="658"/>
      <c r="DD26" s="632">
        <v>483659</v>
      </c>
      <c r="DE26" s="624"/>
      <c r="DF26" s="624"/>
      <c r="DG26" s="624"/>
      <c r="DH26" s="624"/>
      <c r="DI26" s="624"/>
      <c r="DJ26" s="624"/>
      <c r="DK26" s="625"/>
      <c r="DL26" s="632" t="s">
        <v>245</v>
      </c>
      <c r="DM26" s="624"/>
      <c r="DN26" s="624"/>
      <c r="DO26" s="624"/>
      <c r="DP26" s="624"/>
      <c r="DQ26" s="624"/>
      <c r="DR26" s="624"/>
      <c r="DS26" s="624"/>
      <c r="DT26" s="624"/>
      <c r="DU26" s="624"/>
      <c r="DV26" s="625"/>
      <c r="DW26" s="628" t="s">
        <v>178</v>
      </c>
      <c r="DX26" s="655"/>
      <c r="DY26" s="655"/>
      <c r="DZ26" s="655"/>
      <c r="EA26" s="655"/>
      <c r="EB26" s="655"/>
      <c r="EC26" s="656"/>
    </row>
    <row r="27" spans="2:133" ht="11.25" customHeight="1">
      <c r="B27" s="620" t="s">
        <v>304</v>
      </c>
      <c r="C27" s="621"/>
      <c r="D27" s="621"/>
      <c r="E27" s="621"/>
      <c r="F27" s="621"/>
      <c r="G27" s="621"/>
      <c r="H27" s="621"/>
      <c r="I27" s="621"/>
      <c r="J27" s="621"/>
      <c r="K27" s="621"/>
      <c r="L27" s="621"/>
      <c r="M27" s="621"/>
      <c r="N27" s="621"/>
      <c r="O27" s="621"/>
      <c r="P27" s="621"/>
      <c r="Q27" s="622"/>
      <c r="R27" s="623">
        <v>24493</v>
      </c>
      <c r="S27" s="624"/>
      <c r="T27" s="624"/>
      <c r="U27" s="624"/>
      <c r="V27" s="624"/>
      <c r="W27" s="624"/>
      <c r="X27" s="624"/>
      <c r="Y27" s="625"/>
      <c r="Z27" s="626">
        <v>0.5</v>
      </c>
      <c r="AA27" s="626"/>
      <c r="AB27" s="626"/>
      <c r="AC27" s="626"/>
      <c r="AD27" s="627" t="s">
        <v>245</v>
      </c>
      <c r="AE27" s="627"/>
      <c r="AF27" s="627"/>
      <c r="AG27" s="627"/>
      <c r="AH27" s="627"/>
      <c r="AI27" s="627"/>
      <c r="AJ27" s="627"/>
      <c r="AK27" s="627"/>
      <c r="AL27" s="628" t="s">
        <v>139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1329336</v>
      </c>
      <c r="BH27" s="624"/>
      <c r="BI27" s="624"/>
      <c r="BJ27" s="624"/>
      <c r="BK27" s="624"/>
      <c r="BL27" s="624"/>
      <c r="BM27" s="624"/>
      <c r="BN27" s="625"/>
      <c r="BO27" s="626">
        <v>100</v>
      </c>
      <c r="BP27" s="626"/>
      <c r="BQ27" s="626"/>
      <c r="BR27" s="626"/>
      <c r="BS27" s="627">
        <v>2357</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705354</v>
      </c>
      <c r="CS27" s="653"/>
      <c r="CT27" s="653"/>
      <c r="CU27" s="653"/>
      <c r="CV27" s="653"/>
      <c r="CW27" s="653"/>
      <c r="CX27" s="653"/>
      <c r="CY27" s="654"/>
      <c r="CZ27" s="628">
        <v>15.1</v>
      </c>
      <c r="DA27" s="655"/>
      <c r="DB27" s="655"/>
      <c r="DC27" s="658"/>
      <c r="DD27" s="632">
        <v>186055</v>
      </c>
      <c r="DE27" s="653"/>
      <c r="DF27" s="653"/>
      <c r="DG27" s="653"/>
      <c r="DH27" s="653"/>
      <c r="DI27" s="653"/>
      <c r="DJ27" s="653"/>
      <c r="DK27" s="654"/>
      <c r="DL27" s="632">
        <v>165237</v>
      </c>
      <c r="DM27" s="653"/>
      <c r="DN27" s="653"/>
      <c r="DO27" s="653"/>
      <c r="DP27" s="653"/>
      <c r="DQ27" s="653"/>
      <c r="DR27" s="653"/>
      <c r="DS27" s="653"/>
      <c r="DT27" s="653"/>
      <c r="DU27" s="653"/>
      <c r="DV27" s="654"/>
      <c r="DW27" s="628">
        <v>4.9000000000000004</v>
      </c>
      <c r="DX27" s="655"/>
      <c r="DY27" s="655"/>
      <c r="DZ27" s="655"/>
      <c r="EA27" s="655"/>
      <c r="EB27" s="655"/>
      <c r="EC27" s="656"/>
    </row>
    <row r="28" spans="2:133" ht="11.25" customHeight="1">
      <c r="B28" s="620" t="s">
        <v>307</v>
      </c>
      <c r="C28" s="621"/>
      <c r="D28" s="621"/>
      <c r="E28" s="621"/>
      <c r="F28" s="621"/>
      <c r="G28" s="621"/>
      <c r="H28" s="621"/>
      <c r="I28" s="621"/>
      <c r="J28" s="621"/>
      <c r="K28" s="621"/>
      <c r="L28" s="621"/>
      <c r="M28" s="621"/>
      <c r="N28" s="621"/>
      <c r="O28" s="621"/>
      <c r="P28" s="621"/>
      <c r="Q28" s="622"/>
      <c r="R28" s="623">
        <v>60947</v>
      </c>
      <c r="S28" s="624"/>
      <c r="T28" s="624"/>
      <c r="U28" s="624"/>
      <c r="V28" s="624"/>
      <c r="W28" s="624"/>
      <c r="X28" s="624"/>
      <c r="Y28" s="625"/>
      <c r="Z28" s="626">
        <v>1.2</v>
      </c>
      <c r="AA28" s="626"/>
      <c r="AB28" s="626"/>
      <c r="AC28" s="626"/>
      <c r="AD28" s="627">
        <v>70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356650</v>
      </c>
      <c r="CS28" s="624"/>
      <c r="CT28" s="624"/>
      <c r="CU28" s="624"/>
      <c r="CV28" s="624"/>
      <c r="CW28" s="624"/>
      <c r="CX28" s="624"/>
      <c r="CY28" s="625"/>
      <c r="CZ28" s="628">
        <v>7.6</v>
      </c>
      <c r="DA28" s="655"/>
      <c r="DB28" s="655"/>
      <c r="DC28" s="658"/>
      <c r="DD28" s="632">
        <v>356650</v>
      </c>
      <c r="DE28" s="624"/>
      <c r="DF28" s="624"/>
      <c r="DG28" s="624"/>
      <c r="DH28" s="624"/>
      <c r="DI28" s="624"/>
      <c r="DJ28" s="624"/>
      <c r="DK28" s="625"/>
      <c r="DL28" s="632">
        <v>356650</v>
      </c>
      <c r="DM28" s="624"/>
      <c r="DN28" s="624"/>
      <c r="DO28" s="624"/>
      <c r="DP28" s="624"/>
      <c r="DQ28" s="624"/>
      <c r="DR28" s="624"/>
      <c r="DS28" s="624"/>
      <c r="DT28" s="624"/>
      <c r="DU28" s="624"/>
      <c r="DV28" s="625"/>
      <c r="DW28" s="628">
        <v>10.7</v>
      </c>
      <c r="DX28" s="655"/>
      <c r="DY28" s="655"/>
      <c r="DZ28" s="655"/>
      <c r="EA28" s="655"/>
      <c r="EB28" s="655"/>
      <c r="EC28" s="656"/>
    </row>
    <row r="29" spans="2:133" ht="11.25" customHeight="1">
      <c r="B29" s="620" t="s">
        <v>309</v>
      </c>
      <c r="C29" s="621"/>
      <c r="D29" s="621"/>
      <c r="E29" s="621"/>
      <c r="F29" s="621"/>
      <c r="G29" s="621"/>
      <c r="H29" s="621"/>
      <c r="I29" s="621"/>
      <c r="J29" s="621"/>
      <c r="K29" s="621"/>
      <c r="L29" s="621"/>
      <c r="M29" s="621"/>
      <c r="N29" s="621"/>
      <c r="O29" s="621"/>
      <c r="P29" s="621"/>
      <c r="Q29" s="622"/>
      <c r="R29" s="623">
        <v>4878</v>
      </c>
      <c r="S29" s="624"/>
      <c r="T29" s="624"/>
      <c r="U29" s="624"/>
      <c r="V29" s="624"/>
      <c r="W29" s="624"/>
      <c r="X29" s="624"/>
      <c r="Y29" s="625"/>
      <c r="Z29" s="626">
        <v>0.1</v>
      </c>
      <c r="AA29" s="626"/>
      <c r="AB29" s="626"/>
      <c r="AC29" s="626"/>
      <c r="AD29" s="627" t="s">
        <v>245</v>
      </c>
      <c r="AE29" s="627"/>
      <c r="AF29" s="627"/>
      <c r="AG29" s="627"/>
      <c r="AH29" s="627"/>
      <c r="AI29" s="627"/>
      <c r="AJ29" s="627"/>
      <c r="AK29" s="627"/>
      <c r="AL29" s="628" t="s">
        <v>178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356650</v>
      </c>
      <c r="CS29" s="653"/>
      <c r="CT29" s="653"/>
      <c r="CU29" s="653"/>
      <c r="CV29" s="653"/>
      <c r="CW29" s="653"/>
      <c r="CX29" s="653"/>
      <c r="CY29" s="654"/>
      <c r="CZ29" s="628">
        <v>7.6</v>
      </c>
      <c r="DA29" s="655"/>
      <c r="DB29" s="655"/>
      <c r="DC29" s="658"/>
      <c r="DD29" s="632">
        <v>356650</v>
      </c>
      <c r="DE29" s="653"/>
      <c r="DF29" s="653"/>
      <c r="DG29" s="653"/>
      <c r="DH29" s="653"/>
      <c r="DI29" s="653"/>
      <c r="DJ29" s="653"/>
      <c r="DK29" s="654"/>
      <c r="DL29" s="632">
        <v>356650</v>
      </c>
      <c r="DM29" s="653"/>
      <c r="DN29" s="653"/>
      <c r="DO29" s="653"/>
      <c r="DP29" s="653"/>
      <c r="DQ29" s="653"/>
      <c r="DR29" s="653"/>
      <c r="DS29" s="653"/>
      <c r="DT29" s="653"/>
      <c r="DU29" s="653"/>
      <c r="DV29" s="654"/>
      <c r="DW29" s="628">
        <v>10.7</v>
      </c>
      <c r="DX29" s="655"/>
      <c r="DY29" s="655"/>
      <c r="DZ29" s="655"/>
      <c r="EA29" s="655"/>
      <c r="EB29" s="655"/>
      <c r="EC29" s="656"/>
    </row>
    <row r="30" spans="2:133" ht="11.25" customHeight="1">
      <c r="B30" s="620" t="s">
        <v>311</v>
      </c>
      <c r="C30" s="621"/>
      <c r="D30" s="621"/>
      <c r="E30" s="621"/>
      <c r="F30" s="621"/>
      <c r="G30" s="621"/>
      <c r="H30" s="621"/>
      <c r="I30" s="621"/>
      <c r="J30" s="621"/>
      <c r="K30" s="621"/>
      <c r="L30" s="621"/>
      <c r="M30" s="621"/>
      <c r="N30" s="621"/>
      <c r="O30" s="621"/>
      <c r="P30" s="621"/>
      <c r="Q30" s="622"/>
      <c r="R30" s="623">
        <v>710364</v>
      </c>
      <c r="S30" s="624"/>
      <c r="T30" s="624"/>
      <c r="U30" s="624"/>
      <c r="V30" s="624"/>
      <c r="W30" s="624"/>
      <c r="X30" s="624"/>
      <c r="Y30" s="625"/>
      <c r="Z30" s="626">
        <v>13.6</v>
      </c>
      <c r="AA30" s="626"/>
      <c r="AB30" s="626"/>
      <c r="AC30" s="626"/>
      <c r="AD30" s="627" t="s">
        <v>245</v>
      </c>
      <c r="AE30" s="627"/>
      <c r="AF30" s="627"/>
      <c r="AG30" s="627"/>
      <c r="AH30" s="627"/>
      <c r="AI30" s="627"/>
      <c r="AJ30" s="627"/>
      <c r="AK30" s="627"/>
      <c r="AL30" s="628" t="s">
        <v>245</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350650</v>
      </c>
      <c r="CS30" s="624"/>
      <c r="CT30" s="624"/>
      <c r="CU30" s="624"/>
      <c r="CV30" s="624"/>
      <c r="CW30" s="624"/>
      <c r="CX30" s="624"/>
      <c r="CY30" s="625"/>
      <c r="CZ30" s="628">
        <v>7.5</v>
      </c>
      <c r="DA30" s="655"/>
      <c r="DB30" s="655"/>
      <c r="DC30" s="658"/>
      <c r="DD30" s="632">
        <v>350650</v>
      </c>
      <c r="DE30" s="624"/>
      <c r="DF30" s="624"/>
      <c r="DG30" s="624"/>
      <c r="DH30" s="624"/>
      <c r="DI30" s="624"/>
      <c r="DJ30" s="624"/>
      <c r="DK30" s="625"/>
      <c r="DL30" s="632">
        <v>350650</v>
      </c>
      <c r="DM30" s="624"/>
      <c r="DN30" s="624"/>
      <c r="DO30" s="624"/>
      <c r="DP30" s="624"/>
      <c r="DQ30" s="624"/>
      <c r="DR30" s="624"/>
      <c r="DS30" s="624"/>
      <c r="DT30" s="624"/>
      <c r="DU30" s="624"/>
      <c r="DV30" s="625"/>
      <c r="DW30" s="628">
        <v>10.5</v>
      </c>
      <c r="DX30" s="655"/>
      <c r="DY30" s="655"/>
      <c r="DZ30" s="655"/>
      <c r="EA30" s="655"/>
      <c r="EB30" s="655"/>
      <c r="EC30" s="656"/>
    </row>
    <row r="31" spans="2:133" ht="11.25" customHeight="1">
      <c r="B31" s="636" t="s">
        <v>315</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245</v>
      </c>
      <c r="AM31" s="629"/>
      <c r="AN31" s="629"/>
      <c r="AO31" s="630"/>
      <c r="AP31" s="671" t="s">
        <v>316</v>
      </c>
      <c r="AQ31" s="672"/>
      <c r="AR31" s="672"/>
      <c r="AS31" s="672"/>
      <c r="AT31" s="677" t="s">
        <v>317</v>
      </c>
      <c r="AU31" s="218"/>
      <c r="AV31" s="218"/>
      <c r="AW31" s="218"/>
      <c r="AX31" s="609" t="s">
        <v>193</v>
      </c>
      <c r="AY31" s="610"/>
      <c r="AZ31" s="610"/>
      <c r="BA31" s="610"/>
      <c r="BB31" s="610"/>
      <c r="BC31" s="610"/>
      <c r="BD31" s="610"/>
      <c r="BE31" s="610"/>
      <c r="BF31" s="611"/>
      <c r="BG31" s="670">
        <v>99.6</v>
      </c>
      <c r="BH31" s="667"/>
      <c r="BI31" s="667"/>
      <c r="BJ31" s="667"/>
      <c r="BK31" s="667"/>
      <c r="BL31" s="667"/>
      <c r="BM31" s="618">
        <v>98.7</v>
      </c>
      <c r="BN31" s="667"/>
      <c r="BO31" s="667"/>
      <c r="BP31" s="667"/>
      <c r="BQ31" s="668"/>
      <c r="BR31" s="670">
        <v>99.7</v>
      </c>
      <c r="BS31" s="667"/>
      <c r="BT31" s="667"/>
      <c r="BU31" s="667"/>
      <c r="BV31" s="667"/>
      <c r="BW31" s="667"/>
      <c r="BX31" s="618">
        <v>98.6</v>
      </c>
      <c r="BY31" s="667"/>
      <c r="BZ31" s="667"/>
      <c r="CA31" s="667"/>
      <c r="CB31" s="668"/>
      <c r="CD31" s="663"/>
      <c r="CE31" s="664"/>
      <c r="CF31" s="620" t="s">
        <v>318</v>
      </c>
      <c r="CG31" s="621"/>
      <c r="CH31" s="621"/>
      <c r="CI31" s="621"/>
      <c r="CJ31" s="621"/>
      <c r="CK31" s="621"/>
      <c r="CL31" s="621"/>
      <c r="CM31" s="621"/>
      <c r="CN31" s="621"/>
      <c r="CO31" s="621"/>
      <c r="CP31" s="621"/>
      <c r="CQ31" s="622"/>
      <c r="CR31" s="623">
        <v>6000</v>
      </c>
      <c r="CS31" s="653"/>
      <c r="CT31" s="653"/>
      <c r="CU31" s="653"/>
      <c r="CV31" s="653"/>
      <c r="CW31" s="653"/>
      <c r="CX31" s="653"/>
      <c r="CY31" s="654"/>
      <c r="CZ31" s="628">
        <v>0.1</v>
      </c>
      <c r="DA31" s="655"/>
      <c r="DB31" s="655"/>
      <c r="DC31" s="658"/>
      <c r="DD31" s="632">
        <v>6000</v>
      </c>
      <c r="DE31" s="653"/>
      <c r="DF31" s="653"/>
      <c r="DG31" s="653"/>
      <c r="DH31" s="653"/>
      <c r="DI31" s="653"/>
      <c r="DJ31" s="653"/>
      <c r="DK31" s="654"/>
      <c r="DL31" s="632">
        <v>6000</v>
      </c>
      <c r="DM31" s="653"/>
      <c r="DN31" s="653"/>
      <c r="DO31" s="653"/>
      <c r="DP31" s="653"/>
      <c r="DQ31" s="653"/>
      <c r="DR31" s="653"/>
      <c r="DS31" s="653"/>
      <c r="DT31" s="653"/>
      <c r="DU31" s="653"/>
      <c r="DV31" s="654"/>
      <c r="DW31" s="628">
        <v>0.2</v>
      </c>
      <c r="DX31" s="655"/>
      <c r="DY31" s="655"/>
      <c r="DZ31" s="655"/>
      <c r="EA31" s="655"/>
      <c r="EB31" s="655"/>
      <c r="EC31" s="656"/>
    </row>
    <row r="32" spans="2:133" ht="11.25" customHeight="1">
      <c r="B32" s="620" t="s">
        <v>319</v>
      </c>
      <c r="C32" s="621"/>
      <c r="D32" s="621"/>
      <c r="E32" s="621"/>
      <c r="F32" s="621"/>
      <c r="G32" s="621"/>
      <c r="H32" s="621"/>
      <c r="I32" s="621"/>
      <c r="J32" s="621"/>
      <c r="K32" s="621"/>
      <c r="L32" s="621"/>
      <c r="M32" s="621"/>
      <c r="N32" s="621"/>
      <c r="O32" s="621"/>
      <c r="P32" s="621"/>
      <c r="Q32" s="622"/>
      <c r="R32" s="623">
        <v>272117</v>
      </c>
      <c r="S32" s="624"/>
      <c r="T32" s="624"/>
      <c r="U32" s="624"/>
      <c r="V32" s="624"/>
      <c r="W32" s="624"/>
      <c r="X32" s="624"/>
      <c r="Y32" s="625"/>
      <c r="Z32" s="626">
        <v>5.2</v>
      </c>
      <c r="AA32" s="626"/>
      <c r="AB32" s="626"/>
      <c r="AC32" s="626"/>
      <c r="AD32" s="627" t="s">
        <v>178</v>
      </c>
      <c r="AE32" s="627"/>
      <c r="AF32" s="627"/>
      <c r="AG32" s="627"/>
      <c r="AH32" s="627"/>
      <c r="AI32" s="627"/>
      <c r="AJ32" s="627"/>
      <c r="AK32" s="627"/>
      <c r="AL32" s="628" t="s">
        <v>178</v>
      </c>
      <c r="AM32" s="629"/>
      <c r="AN32" s="629"/>
      <c r="AO32" s="630"/>
      <c r="AP32" s="673"/>
      <c r="AQ32" s="674"/>
      <c r="AR32" s="674"/>
      <c r="AS32" s="674"/>
      <c r="AT32" s="678"/>
      <c r="AU32" s="214" t="s">
        <v>320</v>
      </c>
      <c r="AX32" s="620" t="s">
        <v>321</v>
      </c>
      <c r="AY32" s="621"/>
      <c r="AZ32" s="621"/>
      <c r="BA32" s="621"/>
      <c r="BB32" s="621"/>
      <c r="BC32" s="621"/>
      <c r="BD32" s="621"/>
      <c r="BE32" s="621"/>
      <c r="BF32" s="622"/>
      <c r="BG32" s="680">
        <v>99.6</v>
      </c>
      <c r="BH32" s="653"/>
      <c r="BI32" s="653"/>
      <c r="BJ32" s="653"/>
      <c r="BK32" s="653"/>
      <c r="BL32" s="653"/>
      <c r="BM32" s="629">
        <v>99</v>
      </c>
      <c r="BN32" s="653"/>
      <c r="BO32" s="653"/>
      <c r="BP32" s="653"/>
      <c r="BQ32" s="669"/>
      <c r="BR32" s="680">
        <v>99.6</v>
      </c>
      <c r="BS32" s="653"/>
      <c r="BT32" s="653"/>
      <c r="BU32" s="653"/>
      <c r="BV32" s="653"/>
      <c r="BW32" s="653"/>
      <c r="BX32" s="629">
        <v>98.9</v>
      </c>
      <c r="BY32" s="653"/>
      <c r="BZ32" s="653"/>
      <c r="CA32" s="653"/>
      <c r="CB32" s="669"/>
      <c r="CD32" s="665"/>
      <c r="CE32" s="666"/>
      <c r="CF32" s="620" t="s">
        <v>322</v>
      </c>
      <c r="CG32" s="621"/>
      <c r="CH32" s="621"/>
      <c r="CI32" s="621"/>
      <c r="CJ32" s="621"/>
      <c r="CK32" s="621"/>
      <c r="CL32" s="621"/>
      <c r="CM32" s="621"/>
      <c r="CN32" s="621"/>
      <c r="CO32" s="621"/>
      <c r="CP32" s="621"/>
      <c r="CQ32" s="622"/>
      <c r="CR32" s="623" t="s">
        <v>178</v>
      </c>
      <c r="CS32" s="624"/>
      <c r="CT32" s="624"/>
      <c r="CU32" s="624"/>
      <c r="CV32" s="624"/>
      <c r="CW32" s="624"/>
      <c r="CX32" s="624"/>
      <c r="CY32" s="625"/>
      <c r="CZ32" s="628" t="s">
        <v>139</v>
      </c>
      <c r="DA32" s="655"/>
      <c r="DB32" s="655"/>
      <c r="DC32" s="658"/>
      <c r="DD32" s="632" t="s">
        <v>178</v>
      </c>
      <c r="DE32" s="624"/>
      <c r="DF32" s="624"/>
      <c r="DG32" s="624"/>
      <c r="DH32" s="624"/>
      <c r="DI32" s="624"/>
      <c r="DJ32" s="624"/>
      <c r="DK32" s="625"/>
      <c r="DL32" s="632" t="s">
        <v>245</v>
      </c>
      <c r="DM32" s="624"/>
      <c r="DN32" s="624"/>
      <c r="DO32" s="624"/>
      <c r="DP32" s="624"/>
      <c r="DQ32" s="624"/>
      <c r="DR32" s="624"/>
      <c r="DS32" s="624"/>
      <c r="DT32" s="624"/>
      <c r="DU32" s="624"/>
      <c r="DV32" s="625"/>
      <c r="DW32" s="628" t="s">
        <v>245</v>
      </c>
      <c r="DX32" s="655"/>
      <c r="DY32" s="655"/>
      <c r="DZ32" s="655"/>
      <c r="EA32" s="655"/>
      <c r="EB32" s="655"/>
      <c r="EC32" s="656"/>
    </row>
    <row r="33" spans="2:133" ht="11.25" customHeight="1">
      <c r="B33" s="620" t="s">
        <v>323</v>
      </c>
      <c r="C33" s="621"/>
      <c r="D33" s="621"/>
      <c r="E33" s="621"/>
      <c r="F33" s="621"/>
      <c r="G33" s="621"/>
      <c r="H33" s="621"/>
      <c r="I33" s="621"/>
      <c r="J33" s="621"/>
      <c r="K33" s="621"/>
      <c r="L33" s="621"/>
      <c r="M33" s="621"/>
      <c r="N33" s="621"/>
      <c r="O33" s="621"/>
      <c r="P33" s="621"/>
      <c r="Q33" s="622"/>
      <c r="R33" s="623">
        <v>16299</v>
      </c>
      <c r="S33" s="624"/>
      <c r="T33" s="624"/>
      <c r="U33" s="624"/>
      <c r="V33" s="624"/>
      <c r="W33" s="624"/>
      <c r="X33" s="624"/>
      <c r="Y33" s="625"/>
      <c r="Z33" s="626">
        <v>0.3</v>
      </c>
      <c r="AA33" s="626"/>
      <c r="AB33" s="626"/>
      <c r="AC33" s="626"/>
      <c r="AD33" s="627">
        <v>8571</v>
      </c>
      <c r="AE33" s="627"/>
      <c r="AF33" s="627"/>
      <c r="AG33" s="627"/>
      <c r="AH33" s="627"/>
      <c r="AI33" s="627"/>
      <c r="AJ33" s="627"/>
      <c r="AK33" s="627"/>
      <c r="AL33" s="628">
        <v>0.3</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99.6</v>
      </c>
      <c r="BH33" s="682"/>
      <c r="BI33" s="682"/>
      <c r="BJ33" s="682"/>
      <c r="BK33" s="682"/>
      <c r="BL33" s="682"/>
      <c r="BM33" s="683">
        <v>98.3</v>
      </c>
      <c r="BN33" s="682"/>
      <c r="BO33" s="682"/>
      <c r="BP33" s="682"/>
      <c r="BQ33" s="684"/>
      <c r="BR33" s="681">
        <v>99.6</v>
      </c>
      <c r="BS33" s="682"/>
      <c r="BT33" s="682"/>
      <c r="BU33" s="682"/>
      <c r="BV33" s="682"/>
      <c r="BW33" s="682"/>
      <c r="BX33" s="683">
        <v>98.2</v>
      </c>
      <c r="BY33" s="682"/>
      <c r="BZ33" s="682"/>
      <c r="CA33" s="682"/>
      <c r="CB33" s="684"/>
      <c r="CD33" s="620" t="s">
        <v>325</v>
      </c>
      <c r="CE33" s="621"/>
      <c r="CF33" s="621"/>
      <c r="CG33" s="621"/>
      <c r="CH33" s="621"/>
      <c r="CI33" s="621"/>
      <c r="CJ33" s="621"/>
      <c r="CK33" s="621"/>
      <c r="CL33" s="621"/>
      <c r="CM33" s="621"/>
      <c r="CN33" s="621"/>
      <c r="CO33" s="621"/>
      <c r="CP33" s="621"/>
      <c r="CQ33" s="622"/>
      <c r="CR33" s="623">
        <v>2530932</v>
      </c>
      <c r="CS33" s="653"/>
      <c r="CT33" s="653"/>
      <c r="CU33" s="653"/>
      <c r="CV33" s="653"/>
      <c r="CW33" s="653"/>
      <c r="CX33" s="653"/>
      <c r="CY33" s="654"/>
      <c r="CZ33" s="628">
        <v>54</v>
      </c>
      <c r="DA33" s="655"/>
      <c r="DB33" s="655"/>
      <c r="DC33" s="658"/>
      <c r="DD33" s="632">
        <v>2242122</v>
      </c>
      <c r="DE33" s="653"/>
      <c r="DF33" s="653"/>
      <c r="DG33" s="653"/>
      <c r="DH33" s="653"/>
      <c r="DI33" s="653"/>
      <c r="DJ33" s="653"/>
      <c r="DK33" s="654"/>
      <c r="DL33" s="632">
        <v>1634104</v>
      </c>
      <c r="DM33" s="653"/>
      <c r="DN33" s="653"/>
      <c r="DO33" s="653"/>
      <c r="DP33" s="653"/>
      <c r="DQ33" s="653"/>
      <c r="DR33" s="653"/>
      <c r="DS33" s="653"/>
      <c r="DT33" s="653"/>
      <c r="DU33" s="653"/>
      <c r="DV33" s="654"/>
      <c r="DW33" s="628">
        <v>48.9</v>
      </c>
      <c r="DX33" s="655"/>
      <c r="DY33" s="655"/>
      <c r="DZ33" s="655"/>
      <c r="EA33" s="655"/>
      <c r="EB33" s="655"/>
      <c r="EC33" s="656"/>
    </row>
    <row r="34" spans="2:133" ht="11.25" customHeight="1">
      <c r="B34" s="620" t="s">
        <v>326</v>
      </c>
      <c r="C34" s="621"/>
      <c r="D34" s="621"/>
      <c r="E34" s="621"/>
      <c r="F34" s="621"/>
      <c r="G34" s="621"/>
      <c r="H34" s="621"/>
      <c r="I34" s="621"/>
      <c r="J34" s="621"/>
      <c r="K34" s="621"/>
      <c r="L34" s="621"/>
      <c r="M34" s="621"/>
      <c r="N34" s="621"/>
      <c r="O34" s="621"/>
      <c r="P34" s="621"/>
      <c r="Q34" s="622"/>
      <c r="R34" s="623">
        <v>25181</v>
      </c>
      <c r="S34" s="624"/>
      <c r="T34" s="624"/>
      <c r="U34" s="624"/>
      <c r="V34" s="624"/>
      <c r="W34" s="624"/>
      <c r="X34" s="624"/>
      <c r="Y34" s="625"/>
      <c r="Z34" s="626">
        <v>0.5</v>
      </c>
      <c r="AA34" s="626"/>
      <c r="AB34" s="626"/>
      <c r="AC34" s="626"/>
      <c r="AD34" s="627" t="s">
        <v>245</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671320</v>
      </c>
      <c r="CS34" s="624"/>
      <c r="CT34" s="624"/>
      <c r="CU34" s="624"/>
      <c r="CV34" s="624"/>
      <c r="CW34" s="624"/>
      <c r="CX34" s="624"/>
      <c r="CY34" s="625"/>
      <c r="CZ34" s="628">
        <v>14.3</v>
      </c>
      <c r="DA34" s="655"/>
      <c r="DB34" s="655"/>
      <c r="DC34" s="658"/>
      <c r="DD34" s="632">
        <v>522172</v>
      </c>
      <c r="DE34" s="624"/>
      <c r="DF34" s="624"/>
      <c r="DG34" s="624"/>
      <c r="DH34" s="624"/>
      <c r="DI34" s="624"/>
      <c r="DJ34" s="624"/>
      <c r="DK34" s="625"/>
      <c r="DL34" s="632">
        <v>449513</v>
      </c>
      <c r="DM34" s="624"/>
      <c r="DN34" s="624"/>
      <c r="DO34" s="624"/>
      <c r="DP34" s="624"/>
      <c r="DQ34" s="624"/>
      <c r="DR34" s="624"/>
      <c r="DS34" s="624"/>
      <c r="DT34" s="624"/>
      <c r="DU34" s="624"/>
      <c r="DV34" s="625"/>
      <c r="DW34" s="628">
        <v>13.5</v>
      </c>
      <c r="DX34" s="655"/>
      <c r="DY34" s="655"/>
      <c r="DZ34" s="655"/>
      <c r="EA34" s="655"/>
      <c r="EB34" s="655"/>
      <c r="EC34" s="656"/>
    </row>
    <row r="35" spans="2:133" ht="11.25" customHeight="1">
      <c r="B35" s="620" t="s">
        <v>328</v>
      </c>
      <c r="C35" s="621"/>
      <c r="D35" s="621"/>
      <c r="E35" s="621"/>
      <c r="F35" s="621"/>
      <c r="G35" s="621"/>
      <c r="H35" s="621"/>
      <c r="I35" s="621"/>
      <c r="J35" s="621"/>
      <c r="K35" s="621"/>
      <c r="L35" s="621"/>
      <c r="M35" s="621"/>
      <c r="N35" s="621"/>
      <c r="O35" s="621"/>
      <c r="P35" s="621"/>
      <c r="Q35" s="622"/>
      <c r="R35" s="623">
        <v>30329</v>
      </c>
      <c r="S35" s="624"/>
      <c r="T35" s="624"/>
      <c r="U35" s="624"/>
      <c r="V35" s="624"/>
      <c r="W35" s="624"/>
      <c r="X35" s="624"/>
      <c r="Y35" s="625"/>
      <c r="Z35" s="626">
        <v>0.6</v>
      </c>
      <c r="AA35" s="626"/>
      <c r="AB35" s="626"/>
      <c r="AC35" s="626"/>
      <c r="AD35" s="627" t="s">
        <v>139</v>
      </c>
      <c r="AE35" s="627"/>
      <c r="AF35" s="627"/>
      <c r="AG35" s="627"/>
      <c r="AH35" s="627"/>
      <c r="AI35" s="627"/>
      <c r="AJ35" s="627"/>
      <c r="AK35" s="627"/>
      <c r="AL35" s="628" t="s">
        <v>178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38626</v>
      </c>
      <c r="CS35" s="653"/>
      <c r="CT35" s="653"/>
      <c r="CU35" s="653"/>
      <c r="CV35" s="653"/>
      <c r="CW35" s="653"/>
      <c r="CX35" s="653"/>
      <c r="CY35" s="654"/>
      <c r="CZ35" s="628">
        <v>0.8</v>
      </c>
      <c r="DA35" s="655"/>
      <c r="DB35" s="655"/>
      <c r="DC35" s="658"/>
      <c r="DD35" s="632">
        <v>33101</v>
      </c>
      <c r="DE35" s="653"/>
      <c r="DF35" s="653"/>
      <c r="DG35" s="653"/>
      <c r="DH35" s="653"/>
      <c r="DI35" s="653"/>
      <c r="DJ35" s="653"/>
      <c r="DK35" s="654"/>
      <c r="DL35" s="632">
        <v>18919</v>
      </c>
      <c r="DM35" s="653"/>
      <c r="DN35" s="653"/>
      <c r="DO35" s="653"/>
      <c r="DP35" s="653"/>
      <c r="DQ35" s="653"/>
      <c r="DR35" s="653"/>
      <c r="DS35" s="653"/>
      <c r="DT35" s="653"/>
      <c r="DU35" s="653"/>
      <c r="DV35" s="654"/>
      <c r="DW35" s="628">
        <v>0.6</v>
      </c>
      <c r="DX35" s="655"/>
      <c r="DY35" s="655"/>
      <c r="DZ35" s="655"/>
      <c r="EA35" s="655"/>
      <c r="EB35" s="655"/>
      <c r="EC35" s="656"/>
    </row>
    <row r="36" spans="2:133" ht="11.25" customHeight="1">
      <c r="B36" s="620" t="s">
        <v>332</v>
      </c>
      <c r="C36" s="621"/>
      <c r="D36" s="621"/>
      <c r="E36" s="621"/>
      <c r="F36" s="621"/>
      <c r="G36" s="621"/>
      <c r="H36" s="621"/>
      <c r="I36" s="621"/>
      <c r="J36" s="621"/>
      <c r="K36" s="621"/>
      <c r="L36" s="621"/>
      <c r="M36" s="621"/>
      <c r="N36" s="621"/>
      <c r="O36" s="621"/>
      <c r="P36" s="621"/>
      <c r="Q36" s="622"/>
      <c r="R36" s="623">
        <v>524353</v>
      </c>
      <c r="S36" s="624"/>
      <c r="T36" s="624"/>
      <c r="U36" s="624"/>
      <c r="V36" s="624"/>
      <c r="W36" s="624"/>
      <c r="X36" s="624"/>
      <c r="Y36" s="625"/>
      <c r="Z36" s="626">
        <v>10</v>
      </c>
      <c r="AA36" s="626"/>
      <c r="AB36" s="626"/>
      <c r="AC36" s="626"/>
      <c r="AD36" s="627" t="s">
        <v>245</v>
      </c>
      <c r="AE36" s="627"/>
      <c r="AF36" s="627"/>
      <c r="AG36" s="627"/>
      <c r="AH36" s="627"/>
      <c r="AI36" s="627"/>
      <c r="AJ36" s="627"/>
      <c r="AK36" s="627"/>
      <c r="AL36" s="628" t="s">
        <v>178</v>
      </c>
      <c r="AM36" s="629"/>
      <c r="AN36" s="629"/>
      <c r="AO36" s="630"/>
      <c r="AP36" s="222"/>
      <c r="AQ36" s="685" t="s">
        <v>333</v>
      </c>
      <c r="AR36" s="686"/>
      <c r="AS36" s="686"/>
      <c r="AT36" s="686"/>
      <c r="AU36" s="686"/>
      <c r="AV36" s="686"/>
      <c r="AW36" s="686"/>
      <c r="AX36" s="686"/>
      <c r="AY36" s="687"/>
      <c r="AZ36" s="612">
        <v>720095</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41347</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993836</v>
      </c>
      <c r="CS36" s="624"/>
      <c r="CT36" s="624"/>
      <c r="CU36" s="624"/>
      <c r="CV36" s="624"/>
      <c r="CW36" s="624"/>
      <c r="CX36" s="624"/>
      <c r="CY36" s="625"/>
      <c r="CZ36" s="628">
        <v>21.2</v>
      </c>
      <c r="DA36" s="655"/>
      <c r="DB36" s="655"/>
      <c r="DC36" s="658"/>
      <c r="DD36" s="632">
        <v>944832</v>
      </c>
      <c r="DE36" s="624"/>
      <c r="DF36" s="624"/>
      <c r="DG36" s="624"/>
      <c r="DH36" s="624"/>
      <c r="DI36" s="624"/>
      <c r="DJ36" s="624"/>
      <c r="DK36" s="625"/>
      <c r="DL36" s="632">
        <v>747080</v>
      </c>
      <c r="DM36" s="624"/>
      <c r="DN36" s="624"/>
      <c r="DO36" s="624"/>
      <c r="DP36" s="624"/>
      <c r="DQ36" s="624"/>
      <c r="DR36" s="624"/>
      <c r="DS36" s="624"/>
      <c r="DT36" s="624"/>
      <c r="DU36" s="624"/>
      <c r="DV36" s="625"/>
      <c r="DW36" s="628">
        <v>22.4</v>
      </c>
      <c r="DX36" s="655"/>
      <c r="DY36" s="655"/>
      <c r="DZ36" s="655"/>
      <c r="EA36" s="655"/>
      <c r="EB36" s="655"/>
      <c r="EC36" s="656"/>
    </row>
    <row r="37" spans="2:133" ht="11.25" customHeight="1">
      <c r="B37" s="620" t="s">
        <v>336</v>
      </c>
      <c r="C37" s="621"/>
      <c r="D37" s="621"/>
      <c r="E37" s="621"/>
      <c r="F37" s="621"/>
      <c r="G37" s="621"/>
      <c r="H37" s="621"/>
      <c r="I37" s="621"/>
      <c r="J37" s="621"/>
      <c r="K37" s="621"/>
      <c r="L37" s="621"/>
      <c r="M37" s="621"/>
      <c r="N37" s="621"/>
      <c r="O37" s="621"/>
      <c r="P37" s="621"/>
      <c r="Q37" s="622"/>
      <c r="R37" s="623">
        <v>107327</v>
      </c>
      <c r="S37" s="624"/>
      <c r="T37" s="624"/>
      <c r="U37" s="624"/>
      <c r="V37" s="624"/>
      <c r="W37" s="624"/>
      <c r="X37" s="624"/>
      <c r="Y37" s="625"/>
      <c r="Z37" s="626">
        <v>2.1</v>
      </c>
      <c r="AA37" s="626"/>
      <c r="AB37" s="626"/>
      <c r="AC37" s="626"/>
      <c r="AD37" s="627">
        <v>11739</v>
      </c>
      <c r="AE37" s="627"/>
      <c r="AF37" s="627"/>
      <c r="AG37" s="627"/>
      <c r="AH37" s="627"/>
      <c r="AI37" s="627"/>
      <c r="AJ37" s="627"/>
      <c r="AK37" s="627"/>
      <c r="AL37" s="628">
        <v>0.4</v>
      </c>
      <c r="AM37" s="629"/>
      <c r="AN37" s="629"/>
      <c r="AO37" s="630"/>
      <c r="AQ37" s="689" t="s">
        <v>337</v>
      </c>
      <c r="AR37" s="690"/>
      <c r="AS37" s="690"/>
      <c r="AT37" s="690"/>
      <c r="AU37" s="690"/>
      <c r="AV37" s="690"/>
      <c r="AW37" s="690"/>
      <c r="AX37" s="690"/>
      <c r="AY37" s="691"/>
      <c r="AZ37" s="623">
        <v>149590</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35812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483926</v>
      </c>
      <c r="CS37" s="653"/>
      <c r="CT37" s="653"/>
      <c r="CU37" s="653"/>
      <c r="CV37" s="653"/>
      <c r="CW37" s="653"/>
      <c r="CX37" s="653"/>
      <c r="CY37" s="654"/>
      <c r="CZ37" s="628">
        <v>10.3</v>
      </c>
      <c r="DA37" s="655"/>
      <c r="DB37" s="655"/>
      <c r="DC37" s="658"/>
      <c r="DD37" s="632">
        <v>483926</v>
      </c>
      <c r="DE37" s="653"/>
      <c r="DF37" s="653"/>
      <c r="DG37" s="653"/>
      <c r="DH37" s="653"/>
      <c r="DI37" s="653"/>
      <c r="DJ37" s="653"/>
      <c r="DK37" s="654"/>
      <c r="DL37" s="632">
        <v>483926</v>
      </c>
      <c r="DM37" s="653"/>
      <c r="DN37" s="653"/>
      <c r="DO37" s="653"/>
      <c r="DP37" s="653"/>
      <c r="DQ37" s="653"/>
      <c r="DR37" s="653"/>
      <c r="DS37" s="653"/>
      <c r="DT37" s="653"/>
      <c r="DU37" s="653"/>
      <c r="DV37" s="654"/>
      <c r="DW37" s="628">
        <v>14.5</v>
      </c>
      <c r="DX37" s="655"/>
      <c r="DY37" s="655"/>
      <c r="DZ37" s="655"/>
      <c r="EA37" s="655"/>
      <c r="EB37" s="655"/>
      <c r="EC37" s="656"/>
    </row>
    <row r="38" spans="2:133" ht="11.25" customHeight="1">
      <c r="B38" s="620" t="s">
        <v>340</v>
      </c>
      <c r="C38" s="621"/>
      <c r="D38" s="621"/>
      <c r="E38" s="621"/>
      <c r="F38" s="621"/>
      <c r="G38" s="621"/>
      <c r="H38" s="621"/>
      <c r="I38" s="621"/>
      <c r="J38" s="621"/>
      <c r="K38" s="621"/>
      <c r="L38" s="621"/>
      <c r="M38" s="621"/>
      <c r="N38" s="621"/>
      <c r="O38" s="621"/>
      <c r="P38" s="621"/>
      <c r="Q38" s="622"/>
      <c r="R38" s="623">
        <v>55744</v>
      </c>
      <c r="S38" s="624"/>
      <c r="T38" s="624"/>
      <c r="U38" s="624"/>
      <c r="V38" s="624"/>
      <c r="W38" s="624"/>
      <c r="X38" s="624"/>
      <c r="Y38" s="625"/>
      <c r="Z38" s="626">
        <v>1.1000000000000001</v>
      </c>
      <c r="AA38" s="626"/>
      <c r="AB38" s="626"/>
      <c r="AC38" s="626"/>
      <c r="AD38" s="627" t="s">
        <v>139</v>
      </c>
      <c r="AE38" s="627"/>
      <c r="AF38" s="627"/>
      <c r="AG38" s="627"/>
      <c r="AH38" s="627"/>
      <c r="AI38" s="627"/>
      <c r="AJ38" s="627"/>
      <c r="AK38" s="627"/>
      <c r="AL38" s="628" t="s">
        <v>178</v>
      </c>
      <c r="AM38" s="629"/>
      <c r="AN38" s="629"/>
      <c r="AO38" s="630"/>
      <c r="AQ38" s="689" t="s">
        <v>341</v>
      </c>
      <c r="AR38" s="690"/>
      <c r="AS38" s="690"/>
      <c r="AT38" s="690"/>
      <c r="AU38" s="690"/>
      <c r="AV38" s="690"/>
      <c r="AW38" s="690"/>
      <c r="AX38" s="690"/>
      <c r="AY38" s="691"/>
      <c r="AZ38" s="623">
        <v>60483</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1965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526722</v>
      </c>
      <c r="CS38" s="624"/>
      <c r="CT38" s="624"/>
      <c r="CU38" s="624"/>
      <c r="CV38" s="624"/>
      <c r="CW38" s="624"/>
      <c r="CX38" s="624"/>
      <c r="CY38" s="625"/>
      <c r="CZ38" s="628">
        <v>11.2</v>
      </c>
      <c r="DA38" s="655"/>
      <c r="DB38" s="655"/>
      <c r="DC38" s="658"/>
      <c r="DD38" s="632">
        <v>451613</v>
      </c>
      <c r="DE38" s="624"/>
      <c r="DF38" s="624"/>
      <c r="DG38" s="624"/>
      <c r="DH38" s="624"/>
      <c r="DI38" s="624"/>
      <c r="DJ38" s="624"/>
      <c r="DK38" s="625"/>
      <c r="DL38" s="632">
        <v>418592</v>
      </c>
      <c r="DM38" s="624"/>
      <c r="DN38" s="624"/>
      <c r="DO38" s="624"/>
      <c r="DP38" s="624"/>
      <c r="DQ38" s="624"/>
      <c r="DR38" s="624"/>
      <c r="DS38" s="624"/>
      <c r="DT38" s="624"/>
      <c r="DU38" s="624"/>
      <c r="DV38" s="625"/>
      <c r="DW38" s="628">
        <v>12.5</v>
      </c>
      <c r="DX38" s="655"/>
      <c r="DY38" s="655"/>
      <c r="DZ38" s="655"/>
      <c r="EA38" s="655"/>
      <c r="EB38" s="655"/>
      <c r="EC38" s="656"/>
    </row>
    <row r="39" spans="2:133" ht="11.25" customHeight="1">
      <c r="B39" s="620" t="s">
        <v>344</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139</v>
      </c>
      <c r="AM39" s="629"/>
      <c r="AN39" s="629"/>
      <c r="AO39" s="630"/>
      <c r="AQ39" s="689" t="s">
        <v>345</v>
      </c>
      <c r="AR39" s="690"/>
      <c r="AS39" s="690"/>
      <c r="AT39" s="690"/>
      <c r="AU39" s="690"/>
      <c r="AV39" s="690"/>
      <c r="AW39" s="690"/>
      <c r="AX39" s="690"/>
      <c r="AY39" s="691"/>
      <c r="AZ39" s="623" t="s">
        <v>245</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2882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261896</v>
      </c>
      <c r="CS39" s="653"/>
      <c r="CT39" s="653"/>
      <c r="CU39" s="653"/>
      <c r="CV39" s="653"/>
      <c r="CW39" s="653"/>
      <c r="CX39" s="653"/>
      <c r="CY39" s="654"/>
      <c r="CZ39" s="628">
        <v>5.6</v>
      </c>
      <c r="DA39" s="655"/>
      <c r="DB39" s="655"/>
      <c r="DC39" s="658"/>
      <c r="DD39" s="632">
        <v>251872</v>
      </c>
      <c r="DE39" s="653"/>
      <c r="DF39" s="653"/>
      <c r="DG39" s="653"/>
      <c r="DH39" s="653"/>
      <c r="DI39" s="653"/>
      <c r="DJ39" s="653"/>
      <c r="DK39" s="654"/>
      <c r="DL39" s="632" t="s">
        <v>139</v>
      </c>
      <c r="DM39" s="653"/>
      <c r="DN39" s="653"/>
      <c r="DO39" s="653"/>
      <c r="DP39" s="653"/>
      <c r="DQ39" s="653"/>
      <c r="DR39" s="653"/>
      <c r="DS39" s="653"/>
      <c r="DT39" s="653"/>
      <c r="DU39" s="653"/>
      <c r="DV39" s="654"/>
      <c r="DW39" s="628" t="s">
        <v>245</v>
      </c>
      <c r="DX39" s="655"/>
      <c r="DY39" s="655"/>
      <c r="DZ39" s="655"/>
      <c r="EA39" s="655"/>
      <c r="EB39" s="655"/>
      <c r="EC39" s="656"/>
    </row>
    <row r="40" spans="2:133" ht="11.25" customHeight="1">
      <c r="B40" s="620" t="s">
        <v>348</v>
      </c>
      <c r="C40" s="621"/>
      <c r="D40" s="621"/>
      <c r="E40" s="621"/>
      <c r="F40" s="621"/>
      <c r="G40" s="621"/>
      <c r="H40" s="621"/>
      <c r="I40" s="621"/>
      <c r="J40" s="621"/>
      <c r="K40" s="621"/>
      <c r="L40" s="621"/>
      <c r="M40" s="621"/>
      <c r="N40" s="621"/>
      <c r="O40" s="621"/>
      <c r="P40" s="621"/>
      <c r="Q40" s="622"/>
      <c r="R40" s="623">
        <v>55744</v>
      </c>
      <c r="S40" s="624"/>
      <c r="T40" s="624"/>
      <c r="U40" s="624"/>
      <c r="V40" s="624"/>
      <c r="W40" s="624"/>
      <c r="X40" s="624"/>
      <c r="Y40" s="625"/>
      <c r="Z40" s="626">
        <v>1.1000000000000001</v>
      </c>
      <c r="AA40" s="626"/>
      <c r="AB40" s="626"/>
      <c r="AC40" s="626"/>
      <c r="AD40" s="627" t="s">
        <v>245</v>
      </c>
      <c r="AE40" s="627"/>
      <c r="AF40" s="627"/>
      <c r="AG40" s="627"/>
      <c r="AH40" s="627"/>
      <c r="AI40" s="627"/>
      <c r="AJ40" s="627"/>
      <c r="AK40" s="627"/>
      <c r="AL40" s="628" t="s">
        <v>245</v>
      </c>
      <c r="AM40" s="629"/>
      <c r="AN40" s="629"/>
      <c r="AO40" s="630"/>
      <c r="AQ40" s="689" t="s">
        <v>349</v>
      </c>
      <c r="AR40" s="690"/>
      <c r="AS40" s="690"/>
      <c r="AT40" s="690"/>
      <c r="AU40" s="690"/>
      <c r="AV40" s="690"/>
      <c r="AW40" s="690"/>
      <c r="AX40" s="690"/>
      <c r="AY40" s="691"/>
      <c r="AZ40" s="623" t="s">
        <v>245</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85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38532</v>
      </c>
      <c r="CS40" s="624"/>
      <c r="CT40" s="624"/>
      <c r="CU40" s="624"/>
      <c r="CV40" s="624"/>
      <c r="CW40" s="624"/>
      <c r="CX40" s="624"/>
      <c r="CY40" s="625"/>
      <c r="CZ40" s="628">
        <v>0.8</v>
      </c>
      <c r="DA40" s="655"/>
      <c r="DB40" s="655"/>
      <c r="DC40" s="658"/>
      <c r="DD40" s="632">
        <v>38532</v>
      </c>
      <c r="DE40" s="624"/>
      <c r="DF40" s="624"/>
      <c r="DG40" s="624"/>
      <c r="DH40" s="624"/>
      <c r="DI40" s="624"/>
      <c r="DJ40" s="624"/>
      <c r="DK40" s="625"/>
      <c r="DL40" s="632" t="s">
        <v>245</v>
      </c>
      <c r="DM40" s="624"/>
      <c r="DN40" s="624"/>
      <c r="DO40" s="624"/>
      <c r="DP40" s="624"/>
      <c r="DQ40" s="624"/>
      <c r="DR40" s="624"/>
      <c r="DS40" s="624"/>
      <c r="DT40" s="624"/>
      <c r="DU40" s="624"/>
      <c r="DV40" s="625"/>
      <c r="DW40" s="628" t="s">
        <v>139</v>
      </c>
      <c r="DX40" s="655"/>
      <c r="DY40" s="655"/>
      <c r="DZ40" s="655"/>
      <c r="EA40" s="655"/>
      <c r="EB40" s="655"/>
      <c r="EC40" s="656"/>
    </row>
    <row r="41" spans="2:133" ht="11.25" customHeight="1">
      <c r="B41" s="644" t="s">
        <v>353</v>
      </c>
      <c r="C41" s="645"/>
      <c r="D41" s="645"/>
      <c r="E41" s="645"/>
      <c r="F41" s="645"/>
      <c r="G41" s="645"/>
      <c r="H41" s="645"/>
      <c r="I41" s="645"/>
      <c r="J41" s="645"/>
      <c r="K41" s="645"/>
      <c r="L41" s="645"/>
      <c r="M41" s="645"/>
      <c r="N41" s="645"/>
      <c r="O41" s="645"/>
      <c r="P41" s="645"/>
      <c r="Q41" s="646"/>
      <c r="R41" s="698">
        <v>5220309</v>
      </c>
      <c r="S41" s="699"/>
      <c r="T41" s="699"/>
      <c r="U41" s="699"/>
      <c r="V41" s="699"/>
      <c r="W41" s="699"/>
      <c r="X41" s="699"/>
      <c r="Y41" s="700"/>
      <c r="Z41" s="701">
        <v>100</v>
      </c>
      <c r="AA41" s="701"/>
      <c r="AB41" s="701"/>
      <c r="AC41" s="701"/>
      <c r="AD41" s="702">
        <v>3284540</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88747</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245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245</v>
      </c>
      <c r="CS41" s="653"/>
      <c r="CT41" s="653"/>
      <c r="CU41" s="653"/>
      <c r="CV41" s="653"/>
      <c r="CW41" s="653"/>
      <c r="CX41" s="653"/>
      <c r="CY41" s="654"/>
      <c r="CZ41" s="628" t="s">
        <v>139</v>
      </c>
      <c r="DA41" s="655"/>
      <c r="DB41" s="655"/>
      <c r="DC41" s="658"/>
      <c r="DD41" s="632" t="s">
        <v>245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357</v>
      </c>
      <c r="AR42" s="706"/>
      <c r="AS42" s="706"/>
      <c r="AT42" s="706"/>
      <c r="AU42" s="706"/>
      <c r="AV42" s="706"/>
      <c r="AW42" s="706"/>
      <c r="AX42" s="706"/>
      <c r="AY42" s="707"/>
      <c r="AZ42" s="698">
        <v>421275</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364</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162424</v>
      </c>
      <c r="CS42" s="653"/>
      <c r="CT42" s="653"/>
      <c r="CU42" s="653"/>
      <c r="CV42" s="653"/>
      <c r="CW42" s="653"/>
      <c r="CX42" s="653"/>
      <c r="CY42" s="654"/>
      <c r="CZ42" s="628">
        <v>3.5</v>
      </c>
      <c r="DA42" s="655"/>
      <c r="DB42" s="655"/>
      <c r="DC42" s="658"/>
      <c r="DD42" s="632">
        <v>139561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360</v>
      </c>
      <c r="CD43" s="620" t="s">
        <v>361</v>
      </c>
      <c r="CE43" s="621"/>
      <c r="CF43" s="621"/>
      <c r="CG43" s="621"/>
      <c r="CH43" s="621"/>
      <c r="CI43" s="621"/>
      <c r="CJ43" s="621"/>
      <c r="CK43" s="621"/>
      <c r="CL43" s="621"/>
      <c r="CM43" s="621"/>
      <c r="CN43" s="621"/>
      <c r="CO43" s="621"/>
      <c r="CP43" s="621"/>
      <c r="CQ43" s="622"/>
      <c r="CR43" s="623" t="s">
        <v>245</v>
      </c>
      <c r="CS43" s="653"/>
      <c r="CT43" s="653"/>
      <c r="CU43" s="653"/>
      <c r="CV43" s="653"/>
      <c r="CW43" s="653"/>
      <c r="CX43" s="653"/>
      <c r="CY43" s="654"/>
      <c r="CZ43" s="628" t="s">
        <v>245</v>
      </c>
      <c r="DA43" s="655"/>
      <c r="DB43" s="655"/>
      <c r="DC43" s="658"/>
      <c r="DD43" s="632" t="s">
        <v>139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162424</v>
      </c>
      <c r="CS44" s="624"/>
      <c r="CT44" s="624"/>
      <c r="CU44" s="624"/>
      <c r="CV44" s="624"/>
      <c r="CW44" s="624"/>
      <c r="CX44" s="624"/>
      <c r="CY44" s="625"/>
      <c r="CZ44" s="628">
        <v>3.5</v>
      </c>
      <c r="DA44" s="629"/>
      <c r="DB44" s="629"/>
      <c r="DC44" s="635"/>
      <c r="DD44" s="632">
        <v>139561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58449</v>
      </c>
      <c r="CS45" s="653"/>
      <c r="CT45" s="653"/>
      <c r="CU45" s="653"/>
      <c r="CV45" s="653"/>
      <c r="CW45" s="653"/>
      <c r="CX45" s="653"/>
      <c r="CY45" s="654"/>
      <c r="CZ45" s="628">
        <v>1.2</v>
      </c>
      <c r="DA45" s="655"/>
      <c r="DB45" s="655"/>
      <c r="DC45" s="658"/>
      <c r="DD45" s="632">
        <v>36691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366</v>
      </c>
      <c r="CG46" s="621"/>
      <c r="CH46" s="621"/>
      <c r="CI46" s="621"/>
      <c r="CJ46" s="621"/>
      <c r="CK46" s="621"/>
      <c r="CL46" s="621"/>
      <c r="CM46" s="621"/>
      <c r="CN46" s="621"/>
      <c r="CO46" s="621"/>
      <c r="CP46" s="621"/>
      <c r="CQ46" s="622"/>
      <c r="CR46" s="623">
        <v>103975</v>
      </c>
      <c r="CS46" s="624"/>
      <c r="CT46" s="624"/>
      <c r="CU46" s="624"/>
      <c r="CV46" s="624"/>
      <c r="CW46" s="624"/>
      <c r="CX46" s="624"/>
      <c r="CY46" s="625"/>
      <c r="CZ46" s="628">
        <v>2.2000000000000002</v>
      </c>
      <c r="DA46" s="629"/>
      <c r="DB46" s="629"/>
      <c r="DC46" s="635"/>
      <c r="DD46" s="632">
        <v>102870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367</v>
      </c>
      <c r="CG47" s="621"/>
      <c r="CH47" s="621"/>
      <c r="CI47" s="621"/>
      <c r="CJ47" s="621"/>
      <c r="CK47" s="621"/>
      <c r="CL47" s="621"/>
      <c r="CM47" s="621"/>
      <c r="CN47" s="621"/>
      <c r="CO47" s="621"/>
      <c r="CP47" s="621"/>
      <c r="CQ47" s="622"/>
      <c r="CR47" s="623" t="s">
        <v>139</v>
      </c>
      <c r="CS47" s="653"/>
      <c r="CT47" s="653"/>
      <c r="CU47" s="653"/>
      <c r="CV47" s="653"/>
      <c r="CW47" s="653"/>
      <c r="CX47" s="653"/>
      <c r="CY47" s="654"/>
      <c r="CZ47" s="628" t="s">
        <v>245</v>
      </c>
      <c r="DA47" s="655"/>
      <c r="DB47" s="655"/>
      <c r="DC47" s="658"/>
      <c r="DD47" s="632" t="s">
        <v>139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368</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139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369</v>
      </c>
      <c r="CE49" s="645"/>
      <c r="CF49" s="645"/>
      <c r="CG49" s="645"/>
      <c r="CH49" s="645"/>
      <c r="CI49" s="645"/>
      <c r="CJ49" s="645"/>
      <c r="CK49" s="645"/>
      <c r="CL49" s="645"/>
      <c r="CM49" s="645"/>
      <c r="CN49" s="645"/>
      <c r="CO49" s="645"/>
      <c r="CP49" s="645"/>
      <c r="CQ49" s="646"/>
      <c r="CR49" s="698">
        <v>4686641</v>
      </c>
      <c r="CS49" s="682"/>
      <c r="CT49" s="682"/>
      <c r="CU49" s="682"/>
      <c r="CV49" s="682"/>
      <c r="CW49" s="682"/>
      <c r="CX49" s="682"/>
      <c r="CY49" s="711"/>
      <c r="CZ49" s="703">
        <v>100</v>
      </c>
      <c r="DA49" s="712"/>
      <c r="DB49" s="712"/>
      <c r="DC49" s="713"/>
      <c r="DD49" s="714">
        <v>3742545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yFk9Y39yklmyaID1ww8ZFJpmWMOJKu4UaT7ncxDVnkoM8oDE2+dCw20Goru1oO9npc60wcCHfvxV9Yq3/8FZQ==" saltValue="JWsvwrFYkre3VKoHrRdy7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5220</v>
      </c>
      <c r="R7" s="753"/>
      <c r="S7" s="753"/>
      <c r="T7" s="753"/>
      <c r="U7" s="753"/>
      <c r="V7" s="753">
        <v>4687</v>
      </c>
      <c r="W7" s="753"/>
      <c r="X7" s="753"/>
      <c r="Y7" s="753"/>
      <c r="Z7" s="753"/>
      <c r="AA7" s="753">
        <v>534</v>
      </c>
      <c r="AB7" s="753"/>
      <c r="AC7" s="753"/>
      <c r="AD7" s="753"/>
      <c r="AE7" s="754"/>
      <c r="AF7" s="755">
        <v>503</v>
      </c>
      <c r="AG7" s="756"/>
      <c r="AH7" s="756"/>
      <c r="AI7" s="756"/>
      <c r="AJ7" s="757"/>
      <c r="AK7" s="758">
        <v>30</v>
      </c>
      <c r="AL7" s="759"/>
      <c r="AM7" s="759"/>
      <c r="AN7" s="759"/>
      <c r="AO7" s="759"/>
      <c r="AP7" s="759">
        <v>3199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2</v>
      </c>
      <c r="CI7" s="744"/>
      <c r="CJ7" s="744"/>
      <c r="CK7" s="744"/>
      <c r="CL7" s="745"/>
      <c r="CM7" s="743">
        <v>14</v>
      </c>
      <c r="CN7" s="744"/>
      <c r="CO7" s="744"/>
      <c r="CP7" s="744"/>
      <c r="CQ7" s="745"/>
      <c r="CR7" s="743">
        <v>33</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c r="A8" s="238">
        <v>2</v>
      </c>
      <c r="B8" s="780" t="s">
        <v>393</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v>0</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504</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408</v>
      </c>
      <c r="C28" s="750"/>
      <c r="D28" s="750"/>
      <c r="E28" s="750"/>
      <c r="F28" s="750"/>
      <c r="G28" s="750"/>
      <c r="H28" s="750"/>
      <c r="I28" s="750"/>
      <c r="J28" s="750"/>
      <c r="K28" s="750"/>
      <c r="L28" s="750"/>
      <c r="M28" s="750"/>
      <c r="N28" s="750"/>
      <c r="O28" s="750"/>
      <c r="P28" s="751"/>
      <c r="Q28" s="822">
        <v>1493</v>
      </c>
      <c r="R28" s="823"/>
      <c r="S28" s="823"/>
      <c r="T28" s="823"/>
      <c r="U28" s="823"/>
      <c r="V28" s="823">
        <v>1459</v>
      </c>
      <c r="W28" s="823"/>
      <c r="X28" s="823"/>
      <c r="Y28" s="823"/>
      <c r="Z28" s="823"/>
      <c r="AA28" s="823">
        <v>34</v>
      </c>
      <c r="AB28" s="823"/>
      <c r="AC28" s="823"/>
      <c r="AD28" s="823"/>
      <c r="AE28" s="824"/>
      <c r="AF28" s="825">
        <v>34</v>
      </c>
      <c r="AG28" s="823"/>
      <c r="AH28" s="823"/>
      <c r="AI28" s="823"/>
      <c r="AJ28" s="826"/>
      <c r="AK28" s="827">
        <v>117</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409</v>
      </c>
      <c r="C29" s="781"/>
      <c r="D29" s="781"/>
      <c r="E29" s="781"/>
      <c r="F29" s="781"/>
      <c r="G29" s="781"/>
      <c r="H29" s="781"/>
      <c r="I29" s="781"/>
      <c r="J29" s="781"/>
      <c r="K29" s="781"/>
      <c r="L29" s="781"/>
      <c r="M29" s="781"/>
      <c r="N29" s="781"/>
      <c r="O29" s="781"/>
      <c r="P29" s="782"/>
      <c r="Q29" s="783">
        <v>1286</v>
      </c>
      <c r="R29" s="784"/>
      <c r="S29" s="784"/>
      <c r="T29" s="784"/>
      <c r="U29" s="784"/>
      <c r="V29" s="784">
        <v>1136</v>
      </c>
      <c r="W29" s="784"/>
      <c r="X29" s="784"/>
      <c r="Y29" s="784"/>
      <c r="Z29" s="784"/>
      <c r="AA29" s="784">
        <v>151</v>
      </c>
      <c r="AB29" s="784"/>
      <c r="AC29" s="784"/>
      <c r="AD29" s="784"/>
      <c r="AE29" s="785"/>
      <c r="AF29" s="786">
        <v>151</v>
      </c>
      <c r="AG29" s="787"/>
      <c r="AH29" s="787"/>
      <c r="AI29" s="787"/>
      <c r="AJ29" s="788"/>
      <c r="AK29" s="834">
        <v>214</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410</v>
      </c>
      <c r="C30" s="781"/>
      <c r="D30" s="781"/>
      <c r="E30" s="781"/>
      <c r="F30" s="781"/>
      <c r="G30" s="781"/>
      <c r="H30" s="781"/>
      <c r="I30" s="781"/>
      <c r="J30" s="781"/>
      <c r="K30" s="781"/>
      <c r="L30" s="781"/>
      <c r="M30" s="781"/>
      <c r="N30" s="781"/>
      <c r="O30" s="781"/>
      <c r="P30" s="782"/>
      <c r="Q30" s="783">
        <v>179</v>
      </c>
      <c r="R30" s="784"/>
      <c r="S30" s="784"/>
      <c r="T30" s="784"/>
      <c r="U30" s="784"/>
      <c r="V30" s="784">
        <v>175</v>
      </c>
      <c r="W30" s="784"/>
      <c r="X30" s="784"/>
      <c r="Y30" s="784"/>
      <c r="Z30" s="784"/>
      <c r="AA30" s="784">
        <v>4</v>
      </c>
      <c r="AB30" s="784"/>
      <c r="AC30" s="784"/>
      <c r="AD30" s="784"/>
      <c r="AE30" s="785"/>
      <c r="AF30" s="786">
        <v>4</v>
      </c>
      <c r="AG30" s="787"/>
      <c r="AH30" s="787"/>
      <c r="AI30" s="787"/>
      <c r="AJ30" s="788"/>
      <c r="AK30" s="834">
        <v>42</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411</v>
      </c>
      <c r="C31" s="781"/>
      <c r="D31" s="781"/>
      <c r="E31" s="781"/>
      <c r="F31" s="781"/>
      <c r="G31" s="781"/>
      <c r="H31" s="781"/>
      <c r="I31" s="781"/>
      <c r="J31" s="781"/>
      <c r="K31" s="781"/>
      <c r="L31" s="781"/>
      <c r="M31" s="781"/>
      <c r="N31" s="781"/>
      <c r="O31" s="781"/>
      <c r="P31" s="782"/>
      <c r="Q31" s="783">
        <v>295</v>
      </c>
      <c r="R31" s="784"/>
      <c r="S31" s="784"/>
      <c r="T31" s="784"/>
      <c r="U31" s="784"/>
      <c r="V31" s="784">
        <v>275</v>
      </c>
      <c r="W31" s="784"/>
      <c r="X31" s="784"/>
      <c r="Y31" s="784"/>
      <c r="Z31" s="784"/>
      <c r="AA31" s="784">
        <v>20</v>
      </c>
      <c r="AB31" s="784"/>
      <c r="AC31" s="784"/>
      <c r="AD31" s="784"/>
      <c r="AE31" s="785"/>
      <c r="AF31" s="786">
        <v>397</v>
      </c>
      <c r="AG31" s="787"/>
      <c r="AH31" s="787"/>
      <c r="AI31" s="787"/>
      <c r="AJ31" s="788"/>
      <c r="AK31" s="834">
        <v>1</v>
      </c>
      <c r="AL31" s="830"/>
      <c r="AM31" s="830"/>
      <c r="AN31" s="830"/>
      <c r="AO31" s="830"/>
      <c r="AP31" s="830">
        <v>38</v>
      </c>
      <c r="AQ31" s="830"/>
      <c r="AR31" s="830"/>
      <c r="AS31" s="830"/>
      <c r="AT31" s="830"/>
      <c r="AU31" s="830">
        <v>0</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413</v>
      </c>
      <c r="C32" s="781"/>
      <c r="D32" s="781"/>
      <c r="E32" s="781"/>
      <c r="F32" s="781"/>
      <c r="G32" s="781"/>
      <c r="H32" s="781"/>
      <c r="I32" s="781"/>
      <c r="J32" s="781"/>
      <c r="K32" s="781"/>
      <c r="L32" s="781"/>
      <c r="M32" s="781"/>
      <c r="N32" s="781"/>
      <c r="O32" s="781"/>
      <c r="P32" s="782"/>
      <c r="Q32" s="783">
        <v>29</v>
      </c>
      <c r="R32" s="784"/>
      <c r="S32" s="784"/>
      <c r="T32" s="784"/>
      <c r="U32" s="784"/>
      <c r="V32" s="784">
        <v>26</v>
      </c>
      <c r="W32" s="784"/>
      <c r="X32" s="784"/>
      <c r="Y32" s="784"/>
      <c r="Z32" s="784"/>
      <c r="AA32" s="784">
        <v>3</v>
      </c>
      <c r="AB32" s="784"/>
      <c r="AC32" s="784"/>
      <c r="AD32" s="784"/>
      <c r="AE32" s="785"/>
      <c r="AF32" s="786">
        <v>3</v>
      </c>
      <c r="AG32" s="787"/>
      <c r="AH32" s="787"/>
      <c r="AI32" s="787"/>
      <c r="AJ32" s="788"/>
      <c r="AK32" s="834">
        <v>17</v>
      </c>
      <c r="AL32" s="830"/>
      <c r="AM32" s="830"/>
      <c r="AN32" s="830"/>
      <c r="AO32" s="830"/>
      <c r="AP32" s="830">
        <v>0</v>
      </c>
      <c r="AQ32" s="830"/>
      <c r="AR32" s="830"/>
      <c r="AS32" s="830"/>
      <c r="AT32" s="830"/>
      <c r="AU32" s="830">
        <v>0</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589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585</v>
      </c>
      <c r="C68" s="870"/>
      <c r="D68" s="870"/>
      <c r="E68" s="870"/>
      <c r="F68" s="870"/>
      <c r="G68" s="870"/>
      <c r="H68" s="870"/>
      <c r="I68" s="870"/>
      <c r="J68" s="870"/>
      <c r="K68" s="870"/>
      <c r="L68" s="870"/>
      <c r="M68" s="870"/>
      <c r="N68" s="870"/>
      <c r="O68" s="870"/>
      <c r="P68" s="871"/>
      <c r="Q68" s="872">
        <v>303</v>
      </c>
      <c r="R68" s="866"/>
      <c r="S68" s="866"/>
      <c r="T68" s="866"/>
      <c r="U68" s="866"/>
      <c r="V68" s="866">
        <v>282</v>
      </c>
      <c r="W68" s="866"/>
      <c r="X68" s="866"/>
      <c r="Y68" s="866"/>
      <c r="Z68" s="866"/>
      <c r="AA68" s="866">
        <v>21</v>
      </c>
      <c r="AB68" s="866"/>
      <c r="AC68" s="866"/>
      <c r="AD68" s="866"/>
      <c r="AE68" s="866"/>
      <c r="AF68" s="866">
        <v>21</v>
      </c>
      <c r="AG68" s="866"/>
      <c r="AH68" s="866"/>
      <c r="AI68" s="866"/>
      <c r="AJ68" s="866"/>
      <c r="AK68" s="866">
        <v>13</v>
      </c>
      <c r="AL68" s="866"/>
      <c r="AM68" s="866"/>
      <c r="AN68" s="866"/>
      <c r="AO68" s="866"/>
      <c r="AP68" s="866">
        <v>23</v>
      </c>
      <c r="AQ68" s="866"/>
      <c r="AR68" s="866"/>
      <c r="AS68" s="866"/>
      <c r="AT68" s="866"/>
      <c r="AU68" s="866">
        <v>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586</v>
      </c>
      <c r="C69" s="874"/>
      <c r="D69" s="874"/>
      <c r="E69" s="874"/>
      <c r="F69" s="874"/>
      <c r="G69" s="874"/>
      <c r="H69" s="874"/>
      <c r="I69" s="874"/>
      <c r="J69" s="874"/>
      <c r="K69" s="874"/>
      <c r="L69" s="874"/>
      <c r="M69" s="874"/>
      <c r="N69" s="874"/>
      <c r="O69" s="874"/>
      <c r="P69" s="875"/>
      <c r="Q69" s="876">
        <v>8656</v>
      </c>
      <c r="R69" s="830"/>
      <c r="S69" s="830"/>
      <c r="T69" s="830"/>
      <c r="U69" s="830"/>
      <c r="V69" s="830">
        <v>8435</v>
      </c>
      <c r="W69" s="830"/>
      <c r="X69" s="830"/>
      <c r="Y69" s="830"/>
      <c r="Z69" s="830"/>
      <c r="AA69" s="830">
        <v>221</v>
      </c>
      <c r="AB69" s="830"/>
      <c r="AC69" s="830"/>
      <c r="AD69" s="830"/>
      <c r="AE69" s="830"/>
      <c r="AF69" s="830">
        <v>221</v>
      </c>
      <c r="AG69" s="830"/>
      <c r="AH69" s="830"/>
      <c r="AI69" s="830"/>
      <c r="AJ69" s="830"/>
      <c r="AK69" s="830">
        <v>696</v>
      </c>
      <c r="AL69" s="830"/>
      <c r="AM69" s="830"/>
      <c r="AN69" s="830"/>
      <c r="AO69" s="830"/>
      <c r="AP69" s="830">
        <v>8396</v>
      </c>
      <c r="AQ69" s="830"/>
      <c r="AR69" s="830"/>
      <c r="AS69" s="830"/>
      <c r="AT69" s="830"/>
      <c r="AU69" s="830">
        <v>913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587</v>
      </c>
      <c r="C70" s="874"/>
      <c r="D70" s="874"/>
      <c r="E70" s="874"/>
      <c r="F70" s="874"/>
      <c r="G70" s="874"/>
      <c r="H70" s="874"/>
      <c r="I70" s="874"/>
      <c r="J70" s="874"/>
      <c r="K70" s="874"/>
      <c r="L70" s="874"/>
      <c r="M70" s="874"/>
      <c r="N70" s="874"/>
      <c r="O70" s="874"/>
      <c r="P70" s="875"/>
      <c r="Q70" s="876">
        <v>231</v>
      </c>
      <c r="R70" s="830"/>
      <c r="S70" s="830"/>
      <c r="T70" s="830"/>
      <c r="U70" s="830"/>
      <c r="V70" s="830">
        <v>212</v>
      </c>
      <c r="W70" s="830"/>
      <c r="X70" s="830"/>
      <c r="Y70" s="830"/>
      <c r="Z70" s="830"/>
      <c r="AA70" s="830">
        <v>19</v>
      </c>
      <c r="AB70" s="830"/>
      <c r="AC70" s="830"/>
      <c r="AD70" s="830"/>
      <c r="AE70" s="830"/>
      <c r="AF70" s="830">
        <v>19</v>
      </c>
      <c r="AG70" s="830"/>
      <c r="AH70" s="830"/>
      <c r="AI70" s="830"/>
      <c r="AJ70" s="830"/>
      <c r="AK70" s="830">
        <v>0</v>
      </c>
      <c r="AL70" s="830"/>
      <c r="AM70" s="830"/>
      <c r="AN70" s="830"/>
      <c r="AO70" s="830"/>
      <c r="AP70" s="830">
        <v>1302</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588</v>
      </c>
      <c r="C71" s="874"/>
      <c r="D71" s="874"/>
      <c r="E71" s="874"/>
      <c r="F71" s="874"/>
      <c r="G71" s="874"/>
      <c r="H71" s="874"/>
      <c r="I71" s="874"/>
      <c r="J71" s="874"/>
      <c r="K71" s="874"/>
      <c r="L71" s="874"/>
      <c r="M71" s="874"/>
      <c r="N71" s="874"/>
      <c r="O71" s="874"/>
      <c r="P71" s="875"/>
      <c r="Q71" s="876">
        <v>1300</v>
      </c>
      <c r="R71" s="830"/>
      <c r="S71" s="830"/>
      <c r="T71" s="830"/>
      <c r="U71" s="830"/>
      <c r="V71" s="830">
        <v>1266</v>
      </c>
      <c r="W71" s="830"/>
      <c r="X71" s="830"/>
      <c r="Y71" s="830"/>
      <c r="Z71" s="830"/>
      <c r="AA71" s="830">
        <v>35</v>
      </c>
      <c r="AB71" s="830"/>
      <c r="AC71" s="830"/>
      <c r="AD71" s="830"/>
      <c r="AE71" s="830"/>
      <c r="AF71" s="830">
        <v>35</v>
      </c>
      <c r="AG71" s="830"/>
      <c r="AH71" s="830"/>
      <c r="AI71" s="830"/>
      <c r="AJ71" s="830"/>
      <c r="AK71" s="830">
        <v>2</v>
      </c>
      <c r="AL71" s="830"/>
      <c r="AM71" s="830"/>
      <c r="AN71" s="830"/>
      <c r="AO71" s="830"/>
      <c r="AP71" s="830">
        <v>510</v>
      </c>
      <c r="AQ71" s="830"/>
      <c r="AR71" s="830"/>
      <c r="AS71" s="830"/>
      <c r="AT71" s="830"/>
      <c r="AU71" s="830">
        <v>121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589</v>
      </c>
      <c r="C72" s="874"/>
      <c r="D72" s="874"/>
      <c r="E72" s="874"/>
      <c r="F72" s="874"/>
      <c r="G72" s="874"/>
      <c r="H72" s="874"/>
      <c r="I72" s="874"/>
      <c r="J72" s="874"/>
      <c r="K72" s="874"/>
      <c r="L72" s="874"/>
      <c r="M72" s="874"/>
      <c r="N72" s="874"/>
      <c r="O72" s="874"/>
      <c r="P72" s="875"/>
      <c r="Q72" s="876">
        <v>1564</v>
      </c>
      <c r="R72" s="830"/>
      <c r="S72" s="830"/>
      <c r="T72" s="830"/>
      <c r="U72" s="830"/>
      <c r="V72" s="830">
        <v>1568</v>
      </c>
      <c r="W72" s="830"/>
      <c r="X72" s="830"/>
      <c r="Y72" s="830"/>
      <c r="Z72" s="830"/>
      <c r="AA72" s="830">
        <v>-4</v>
      </c>
      <c r="AB72" s="830"/>
      <c r="AC72" s="830"/>
      <c r="AD72" s="830"/>
      <c r="AE72" s="830"/>
      <c r="AF72" s="830">
        <v>-4</v>
      </c>
      <c r="AG72" s="830"/>
      <c r="AH72" s="830"/>
      <c r="AI72" s="830"/>
      <c r="AJ72" s="830"/>
      <c r="AK72" s="830">
        <v>662</v>
      </c>
      <c r="AL72" s="830"/>
      <c r="AM72" s="830"/>
      <c r="AN72" s="830"/>
      <c r="AO72" s="830"/>
      <c r="AP72" s="830">
        <v>4525</v>
      </c>
      <c r="AQ72" s="830"/>
      <c r="AR72" s="830"/>
      <c r="AS72" s="830"/>
      <c r="AT72" s="830"/>
      <c r="AU72" s="830">
        <v>792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590</v>
      </c>
      <c r="C73" s="874"/>
      <c r="D73" s="874"/>
      <c r="E73" s="874"/>
      <c r="F73" s="874"/>
      <c r="G73" s="874"/>
      <c r="H73" s="874"/>
      <c r="I73" s="874"/>
      <c r="J73" s="874"/>
      <c r="K73" s="874"/>
      <c r="L73" s="874"/>
      <c r="M73" s="874"/>
      <c r="N73" s="874"/>
      <c r="O73" s="874"/>
      <c r="P73" s="875"/>
      <c r="Q73" s="876">
        <v>1645</v>
      </c>
      <c r="R73" s="830"/>
      <c r="S73" s="830"/>
      <c r="T73" s="830"/>
      <c r="U73" s="830"/>
      <c r="V73" s="830">
        <v>1604</v>
      </c>
      <c r="W73" s="830"/>
      <c r="X73" s="830"/>
      <c r="Y73" s="830"/>
      <c r="Z73" s="830"/>
      <c r="AA73" s="830">
        <v>40</v>
      </c>
      <c r="AB73" s="830"/>
      <c r="AC73" s="830"/>
      <c r="AD73" s="830"/>
      <c r="AE73" s="830"/>
      <c r="AF73" s="830">
        <v>40</v>
      </c>
      <c r="AG73" s="830"/>
      <c r="AH73" s="830"/>
      <c r="AI73" s="830"/>
      <c r="AJ73" s="830"/>
      <c r="AK73" s="830" t="s">
        <v>591</v>
      </c>
      <c r="AL73" s="830"/>
      <c r="AM73" s="830"/>
      <c r="AN73" s="830"/>
      <c r="AO73" s="830"/>
      <c r="AP73" s="830" t="s">
        <v>591</v>
      </c>
      <c r="AQ73" s="830"/>
      <c r="AR73" s="830"/>
      <c r="AS73" s="830"/>
      <c r="AT73" s="830"/>
      <c r="AU73" s="830" t="s">
        <v>591</v>
      </c>
      <c r="AV73" s="830"/>
      <c r="AW73" s="830"/>
      <c r="AX73" s="830"/>
      <c r="AY73" s="830"/>
      <c r="AZ73" s="832" t="s">
        <v>592</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590</v>
      </c>
      <c r="C74" s="874"/>
      <c r="D74" s="874"/>
      <c r="E74" s="874"/>
      <c r="F74" s="874"/>
      <c r="G74" s="874"/>
      <c r="H74" s="874"/>
      <c r="I74" s="874"/>
      <c r="J74" s="874"/>
      <c r="K74" s="874"/>
      <c r="L74" s="874"/>
      <c r="M74" s="874"/>
      <c r="N74" s="874"/>
      <c r="O74" s="874"/>
      <c r="P74" s="875"/>
      <c r="Q74" s="876">
        <v>847072</v>
      </c>
      <c r="R74" s="830"/>
      <c r="S74" s="830"/>
      <c r="T74" s="830"/>
      <c r="U74" s="830"/>
      <c r="V74" s="830">
        <v>828353</v>
      </c>
      <c r="W74" s="830"/>
      <c r="X74" s="830"/>
      <c r="Y74" s="830"/>
      <c r="Z74" s="830"/>
      <c r="AA74" s="830">
        <v>18719</v>
      </c>
      <c r="AB74" s="830"/>
      <c r="AC74" s="830"/>
      <c r="AD74" s="830"/>
      <c r="AE74" s="830"/>
      <c r="AF74" s="830">
        <v>18719</v>
      </c>
      <c r="AG74" s="830"/>
      <c r="AH74" s="830"/>
      <c r="AI74" s="830"/>
      <c r="AJ74" s="830"/>
      <c r="AK74" s="830">
        <v>7694</v>
      </c>
      <c r="AL74" s="830"/>
      <c r="AM74" s="830"/>
      <c r="AN74" s="830"/>
      <c r="AO74" s="830"/>
      <c r="AP74" s="830" t="s">
        <v>591</v>
      </c>
      <c r="AQ74" s="830"/>
      <c r="AR74" s="830"/>
      <c r="AS74" s="830"/>
      <c r="AT74" s="830"/>
      <c r="AU74" s="830" t="s">
        <v>591</v>
      </c>
      <c r="AV74" s="830"/>
      <c r="AW74" s="830"/>
      <c r="AX74" s="830"/>
      <c r="AY74" s="830"/>
      <c r="AZ74" s="832" t="s">
        <v>593</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594</v>
      </c>
      <c r="C75" s="874"/>
      <c r="D75" s="874"/>
      <c r="E75" s="874"/>
      <c r="F75" s="874"/>
      <c r="G75" s="874"/>
      <c r="H75" s="874"/>
      <c r="I75" s="874"/>
      <c r="J75" s="874"/>
      <c r="K75" s="874"/>
      <c r="L75" s="874"/>
      <c r="M75" s="874"/>
      <c r="N75" s="874"/>
      <c r="O75" s="874"/>
      <c r="P75" s="875"/>
      <c r="Q75" s="877">
        <v>23479</v>
      </c>
      <c r="R75" s="878"/>
      <c r="S75" s="878"/>
      <c r="T75" s="878"/>
      <c r="U75" s="834"/>
      <c r="V75" s="879">
        <v>22911</v>
      </c>
      <c r="W75" s="878"/>
      <c r="X75" s="878"/>
      <c r="Y75" s="878"/>
      <c r="Z75" s="834"/>
      <c r="AA75" s="879">
        <v>568</v>
      </c>
      <c r="AB75" s="878"/>
      <c r="AC75" s="878"/>
      <c r="AD75" s="878"/>
      <c r="AE75" s="834"/>
      <c r="AF75" s="879">
        <v>568</v>
      </c>
      <c r="AG75" s="878"/>
      <c r="AH75" s="878"/>
      <c r="AI75" s="878"/>
      <c r="AJ75" s="834"/>
      <c r="AK75" s="879">
        <v>21</v>
      </c>
      <c r="AL75" s="878"/>
      <c r="AM75" s="878"/>
      <c r="AN75" s="878"/>
      <c r="AO75" s="834"/>
      <c r="AP75" s="830" t="s">
        <v>591</v>
      </c>
      <c r="AQ75" s="830"/>
      <c r="AR75" s="830"/>
      <c r="AS75" s="830"/>
      <c r="AT75" s="830"/>
      <c r="AU75" s="830" t="s">
        <v>591</v>
      </c>
      <c r="AV75" s="830"/>
      <c r="AW75" s="830"/>
      <c r="AX75" s="830"/>
      <c r="AY75" s="830"/>
      <c r="AZ75" s="832" t="s">
        <v>592</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594</v>
      </c>
      <c r="C76" s="874"/>
      <c r="D76" s="874"/>
      <c r="E76" s="874"/>
      <c r="F76" s="874"/>
      <c r="G76" s="874"/>
      <c r="H76" s="874"/>
      <c r="I76" s="874"/>
      <c r="J76" s="874"/>
      <c r="K76" s="874"/>
      <c r="L76" s="874"/>
      <c r="M76" s="874"/>
      <c r="N76" s="874"/>
      <c r="O76" s="874"/>
      <c r="P76" s="875"/>
      <c r="Q76" s="877">
        <v>205</v>
      </c>
      <c r="R76" s="878"/>
      <c r="S76" s="878"/>
      <c r="T76" s="878"/>
      <c r="U76" s="834"/>
      <c r="V76" s="879">
        <v>97</v>
      </c>
      <c r="W76" s="878"/>
      <c r="X76" s="878"/>
      <c r="Y76" s="878"/>
      <c r="Z76" s="834"/>
      <c r="AA76" s="879">
        <v>108</v>
      </c>
      <c r="AB76" s="878"/>
      <c r="AC76" s="878"/>
      <c r="AD76" s="878"/>
      <c r="AE76" s="834"/>
      <c r="AF76" s="879">
        <v>108</v>
      </c>
      <c r="AG76" s="878"/>
      <c r="AH76" s="878"/>
      <c r="AI76" s="878"/>
      <c r="AJ76" s="834"/>
      <c r="AK76" s="879" t="s">
        <v>595</v>
      </c>
      <c r="AL76" s="878"/>
      <c r="AM76" s="878"/>
      <c r="AN76" s="878"/>
      <c r="AO76" s="834"/>
      <c r="AP76" s="830" t="s">
        <v>595</v>
      </c>
      <c r="AQ76" s="830"/>
      <c r="AR76" s="830"/>
      <c r="AS76" s="830"/>
      <c r="AT76" s="830"/>
      <c r="AU76" s="830" t="s">
        <v>591</v>
      </c>
      <c r="AV76" s="830"/>
      <c r="AW76" s="830"/>
      <c r="AX76" s="830"/>
      <c r="AY76" s="830"/>
      <c r="AZ76" s="832" t="s">
        <v>596</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597</v>
      </c>
      <c r="C77" s="874"/>
      <c r="D77" s="874"/>
      <c r="E77" s="874"/>
      <c r="F77" s="874"/>
      <c r="G77" s="874"/>
      <c r="H77" s="874"/>
      <c r="I77" s="874"/>
      <c r="J77" s="874"/>
      <c r="K77" s="874"/>
      <c r="L77" s="874"/>
      <c r="M77" s="874"/>
      <c r="N77" s="874"/>
      <c r="O77" s="874"/>
      <c r="P77" s="875"/>
      <c r="Q77" s="877">
        <v>321</v>
      </c>
      <c r="R77" s="878"/>
      <c r="S77" s="878"/>
      <c r="T77" s="878"/>
      <c r="U77" s="834"/>
      <c r="V77" s="879">
        <v>310</v>
      </c>
      <c r="W77" s="878"/>
      <c r="X77" s="878"/>
      <c r="Y77" s="878"/>
      <c r="Z77" s="834"/>
      <c r="AA77" s="879">
        <v>11</v>
      </c>
      <c r="AB77" s="878"/>
      <c r="AC77" s="878"/>
      <c r="AD77" s="878"/>
      <c r="AE77" s="834"/>
      <c r="AF77" s="879">
        <v>11</v>
      </c>
      <c r="AG77" s="878"/>
      <c r="AH77" s="878"/>
      <c r="AI77" s="878"/>
      <c r="AJ77" s="834"/>
      <c r="AK77" s="879">
        <v>3</v>
      </c>
      <c r="AL77" s="878"/>
      <c r="AM77" s="878"/>
      <c r="AN77" s="878"/>
      <c r="AO77" s="834"/>
      <c r="AP77" s="830" t="s">
        <v>591</v>
      </c>
      <c r="AQ77" s="830"/>
      <c r="AR77" s="830"/>
      <c r="AS77" s="830"/>
      <c r="AT77" s="830"/>
      <c r="AU77" s="830" t="s">
        <v>591</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287481</v>
      </c>
      <c r="AB110" s="900"/>
      <c r="AC110" s="900"/>
      <c r="AD110" s="900"/>
      <c r="AE110" s="901"/>
      <c r="AF110" s="902">
        <v>299340</v>
      </c>
      <c r="AG110" s="900"/>
      <c r="AH110" s="900"/>
      <c r="AI110" s="900"/>
      <c r="AJ110" s="901"/>
      <c r="AK110" s="902">
        <v>356650</v>
      </c>
      <c r="AL110" s="900"/>
      <c r="AM110" s="900"/>
      <c r="AN110" s="900"/>
      <c r="AO110" s="901"/>
      <c r="AP110" s="903">
        <v>12</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3566338</v>
      </c>
      <c r="BR110" s="931"/>
      <c r="BS110" s="931"/>
      <c r="BT110" s="931"/>
      <c r="BU110" s="931"/>
      <c r="BV110" s="931">
        <v>3493763</v>
      </c>
      <c r="BW110" s="931"/>
      <c r="BX110" s="931"/>
      <c r="BY110" s="931"/>
      <c r="BZ110" s="931"/>
      <c r="CA110" s="931">
        <v>3198857</v>
      </c>
      <c r="CB110" s="931"/>
      <c r="CC110" s="931"/>
      <c r="CD110" s="931"/>
      <c r="CE110" s="931"/>
      <c r="CF110" s="944">
        <v>107.9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139</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417</v>
      </c>
      <c r="AG111" s="938"/>
      <c r="AH111" s="938"/>
      <c r="AI111" s="938"/>
      <c r="AJ111" s="939"/>
      <c r="AK111" s="940" t="s">
        <v>417</v>
      </c>
      <c r="AL111" s="938"/>
      <c r="AM111" s="938"/>
      <c r="AN111" s="938"/>
      <c r="AO111" s="939"/>
      <c r="AP111" s="941" t="s">
        <v>417</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139</v>
      </c>
      <c r="BW111" s="926"/>
      <c r="BX111" s="926"/>
      <c r="BY111" s="926"/>
      <c r="BZ111" s="926"/>
      <c r="CA111" s="926" t="s">
        <v>444</v>
      </c>
      <c r="CB111" s="926"/>
      <c r="CC111" s="926"/>
      <c r="CD111" s="926"/>
      <c r="CE111" s="926"/>
      <c r="CF111" s="920" t="s">
        <v>444</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139</v>
      </c>
      <c r="DM111" s="926"/>
      <c r="DN111" s="926"/>
      <c r="DO111" s="926"/>
      <c r="DP111" s="926"/>
      <c r="DQ111" s="926" t="s">
        <v>139</v>
      </c>
      <c r="DR111" s="926"/>
      <c r="DS111" s="926"/>
      <c r="DT111" s="926"/>
      <c r="DU111" s="926"/>
      <c r="DV111" s="927" t="s">
        <v>139</v>
      </c>
      <c r="DW111" s="927"/>
      <c r="DX111" s="927"/>
      <c r="DY111" s="927"/>
      <c r="DZ111" s="928"/>
    </row>
    <row r="112" spans="1:131" s="230" customFormat="1" ht="26.25" customHeight="1">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139</v>
      </c>
      <c r="AB112" s="959"/>
      <c r="AC112" s="959"/>
      <c r="AD112" s="959"/>
      <c r="AE112" s="960"/>
      <c r="AF112" s="961" t="s">
        <v>444</v>
      </c>
      <c r="AG112" s="959"/>
      <c r="AH112" s="959"/>
      <c r="AI112" s="959"/>
      <c r="AJ112" s="960"/>
      <c r="AK112" s="961" t="s">
        <v>139</v>
      </c>
      <c r="AL112" s="959"/>
      <c r="AM112" s="959"/>
      <c r="AN112" s="959"/>
      <c r="AO112" s="960"/>
      <c r="AP112" s="962" t="s">
        <v>417</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682</v>
      </c>
      <c r="BR112" s="926"/>
      <c r="BS112" s="926"/>
      <c r="BT112" s="926"/>
      <c r="BU112" s="926"/>
      <c r="BV112" s="926">
        <v>533</v>
      </c>
      <c r="BW112" s="926"/>
      <c r="BX112" s="926"/>
      <c r="BY112" s="926"/>
      <c r="BZ112" s="926"/>
      <c r="CA112" s="926">
        <v>414</v>
      </c>
      <c r="CB112" s="926"/>
      <c r="CC112" s="926"/>
      <c r="CD112" s="926"/>
      <c r="CE112" s="926"/>
      <c r="CF112" s="920">
        <v>0</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139</v>
      </c>
      <c r="DM112" s="926"/>
      <c r="DN112" s="926"/>
      <c r="DO112" s="926"/>
      <c r="DP112" s="926"/>
      <c r="DQ112" s="926" t="s">
        <v>444</v>
      </c>
      <c r="DR112" s="926"/>
      <c r="DS112" s="926"/>
      <c r="DT112" s="926"/>
      <c r="DU112" s="926"/>
      <c r="DV112" s="927" t="s">
        <v>453</v>
      </c>
      <c r="DW112" s="927"/>
      <c r="DX112" s="927"/>
      <c r="DY112" s="927"/>
      <c r="DZ112" s="928"/>
    </row>
    <row r="113" spans="1:130" s="230" customFormat="1" ht="26.25" customHeight="1">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215</v>
      </c>
      <c r="AB113" s="938"/>
      <c r="AC113" s="938"/>
      <c r="AD113" s="938"/>
      <c r="AE113" s="939"/>
      <c r="AF113" s="940">
        <v>95</v>
      </c>
      <c r="AG113" s="938"/>
      <c r="AH113" s="938"/>
      <c r="AI113" s="938"/>
      <c r="AJ113" s="939"/>
      <c r="AK113" s="940">
        <v>77</v>
      </c>
      <c r="AL113" s="938"/>
      <c r="AM113" s="938"/>
      <c r="AN113" s="938"/>
      <c r="AO113" s="939"/>
      <c r="AP113" s="941">
        <v>0</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1399194</v>
      </c>
      <c r="BR113" s="926"/>
      <c r="BS113" s="926"/>
      <c r="BT113" s="926"/>
      <c r="BU113" s="926"/>
      <c r="BV113" s="926">
        <v>1560214</v>
      </c>
      <c r="BW113" s="926"/>
      <c r="BX113" s="926"/>
      <c r="BY113" s="926"/>
      <c r="BZ113" s="926"/>
      <c r="CA113" s="926">
        <v>1857108</v>
      </c>
      <c r="CB113" s="926"/>
      <c r="CC113" s="926"/>
      <c r="CD113" s="926"/>
      <c r="CE113" s="926"/>
      <c r="CF113" s="920">
        <v>62.6</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139</v>
      </c>
      <c r="DM113" s="959"/>
      <c r="DN113" s="959"/>
      <c r="DO113" s="959"/>
      <c r="DP113" s="960"/>
      <c r="DQ113" s="961" t="s">
        <v>444</v>
      </c>
      <c r="DR113" s="959"/>
      <c r="DS113" s="959"/>
      <c r="DT113" s="959"/>
      <c r="DU113" s="960"/>
      <c r="DV113" s="962" t="s">
        <v>139</v>
      </c>
      <c r="DW113" s="963"/>
      <c r="DX113" s="963"/>
      <c r="DY113" s="963"/>
      <c r="DZ113" s="964"/>
    </row>
    <row r="114" spans="1:130" s="230" customFormat="1" ht="26.25" customHeight="1">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146572</v>
      </c>
      <c r="AB114" s="959"/>
      <c r="AC114" s="959"/>
      <c r="AD114" s="959"/>
      <c r="AE114" s="960"/>
      <c r="AF114" s="961">
        <v>156162</v>
      </c>
      <c r="AG114" s="959"/>
      <c r="AH114" s="959"/>
      <c r="AI114" s="959"/>
      <c r="AJ114" s="960"/>
      <c r="AK114" s="961">
        <v>149999</v>
      </c>
      <c r="AL114" s="959"/>
      <c r="AM114" s="959"/>
      <c r="AN114" s="959"/>
      <c r="AO114" s="960"/>
      <c r="AP114" s="962">
        <v>5.0999999999999996</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893052</v>
      </c>
      <c r="BR114" s="926"/>
      <c r="BS114" s="926"/>
      <c r="BT114" s="926"/>
      <c r="BU114" s="926"/>
      <c r="BV114" s="926">
        <v>842054</v>
      </c>
      <c r="BW114" s="926"/>
      <c r="BX114" s="926"/>
      <c r="BY114" s="926"/>
      <c r="BZ114" s="926"/>
      <c r="CA114" s="926">
        <v>893020</v>
      </c>
      <c r="CB114" s="926"/>
      <c r="CC114" s="926"/>
      <c r="CD114" s="926"/>
      <c r="CE114" s="926"/>
      <c r="CF114" s="920">
        <v>30.1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453</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453</v>
      </c>
      <c r="AG115" s="938"/>
      <c r="AH115" s="938"/>
      <c r="AI115" s="938"/>
      <c r="AJ115" s="939"/>
      <c r="AK115" s="940" t="s">
        <v>139</v>
      </c>
      <c r="AL115" s="938"/>
      <c r="AM115" s="938"/>
      <c r="AN115" s="938"/>
      <c r="AO115" s="939"/>
      <c r="AP115" s="941" t="s">
        <v>139</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444</v>
      </c>
      <c r="BW115" s="926"/>
      <c r="BX115" s="926"/>
      <c r="BY115" s="926"/>
      <c r="BZ115" s="926"/>
      <c r="CA115" s="926" t="s">
        <v>139</v>
      </c>
      <c r="CB115" s="926"/>
      <c r="CC115" s="926"/>
      <c r="CD115" s="926"/>
      <c r="CE115" s="926"/>
      <c r="CF115" s="920" t="s">
        <v>139</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445</v>
      </c>
      <c r="DM115" s="959"/>
      <c r="DN115" s="959"/>
      <c r="DO115" s="959"/>
      <c r="DP115" s="960"/>
      <c r="DQ115" s="961" t="s">
        <v>139</v>
      </c>
      <c r="DR115" s="959"/>
      <c r="DS115" s="959"/>
      <c r="DT115" s="959"/>
      <c r="DU115" s="960"/>
      <c r="DV115" s="962" t="s">
        <v>463</v>
      </c>
      <c r="DW115" s="963"/>
      <c r="DX115" s="963"/>
      <c r="DY115" s="963"/>
      <c r="DZ115" s="964"/>
    </row>
    <row r="116" spans="1:130" s="230" customFormat="1" ht="26.25" customHeight="1">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139</v>
      </c>
      <c r="AB116" s="959"/>
      <c r="AC116" s="959"/>
      <c r="AD116" s="959"/>
      <c r="AE116" s="960"/>
      <c r="AF116" s="961" t="s">
        <v>444</v>
      </c>
      <c r="AG116" s="959"/>
      <c r="AH116" s="959"/>
      <c r="AI116" s="959"/>
      <c r="AJ116" s="960"/>
      <c r="AK116" s="961" t="s">
        <v>444</v>
      </c>
      <c r="AL116" s="959"/>
      <c r="AM116" s="959"/>
      <c r="AN116" s="959"/>
      <c r="AO116" s="960"/>
      <c r="AP116" s="962" t="s">
        <v>139</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466</v>
      </c>
      <c r="BR116" s="926"/>
      <c r="BS116" s="926"/>
      <c r="BT116" s="926"/>
      <c r="BU116" s="926"/>
      <c r="BV116" s="926" t="s">
        <v>417</v>
      </c>
      <c r="BW116" s="926"/>
      <c r="BX116" s="926"/>
      <c r="BY116" s="926"/>
      <c r="BZ116" s="926"/>
      <c r="CA116" s="926" t="s">
        <v>444</v>
      </c>
      <c r="CB116" s="926"/>
      <c r="CC116" s="926"/>
      <c r="CD116" s="926"/>
      <c r="CE116" s="926"/>
      <c r="CF116" s="920" t="s">
        <v>139</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444</v>
      </c>
      <c r="DM116" s="959"/>
      <c r="DN116" s="959"/>
      <c r="DO116" s="959"/>
      <c r="DP116" s="960"/>
      <c r="DQ116" s="961" t="s">
        <v>453</v>
      </c>
      <c r="DR116" s="959"/>
      <c r="DS116" s="959"/>
      <c r="DT116" s="959"/>
      <c r="DU116" s="960"/>
      <c r="DV116" s="962" t="s">
        <v>444</v>
      </c>
      <c r="DW116" s="963"/>
      <c r="DX116" s="963"/>
      <c r="DY116" s="963"/>
      <c r="DZ116" s="964"/>
    </row>
    <row r="117" spans="1:130" s="230" customFormat="1" ht="26.25" customHeight="1">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434268</v>
      </c>
      <c r="AB117" s="979"/>
      <c r="AC117" s="979"/>
      <c r="AD117" s="979"/>
      <c r="AE117" s="980"/>
      <c r="AF117" s="981">
        <v>455597</v>
      </c>
      <c r="AG117" s="979"/>
      <c r="AH117" s="979"/>
      <c r="AI117" s="979"/>
      <c r="AJ117" s="980"/>
      <c r="AK117" s="981">
        <v>506726</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453</v>
      </c>
      <c r="BW117" s="926"/>
      <c r="BX117" s="926"/>
      <c r="BY117" s="926"/>
      <c r="BZ117" s="926"/>
      <c r="CA117" s="926" t="s">
        <v>453</v>
      </c>
      <c r="CB117" s="926"/>
      <c r="CC117" s="926"/>
      <c r="CD117" s="926"/>
      <c r="CE117" s="926"/>
      <c r="CF117" s="920" t="s">
        <v>466</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453</v>
      </c>
      <c r="DM117" s="959"/>
      <c r="DN117" s="959"/>
      <c r="DO117" s="959"/>
      <c r="DP117" s="960"/>
      <c r="DQ117" s="961" t="s">
        <v>453</v>
      </c>
      <c r="DR117" s="959"/>
      <c r="DS117" s="959"/>
      <c r="DT117" s="959"/>
      <c r="DU117" s="960"/>
      <c r="DV117" s="962" t="s">
        <v>139</v>
      </c>
      <c r="DW117" s="963"/>
      <c r="DX117" s="963"/>
      <c r="DY117" s="963"/>
      <c r="DZ117" s="964"/>
    </row>
    <row r="118" spans="1:130" s="230" customFormat="1" ht="26.25" customHeight="1">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453</v>
      </c>
      <c r="BW118" s="1000"/>
      <c r="BX118" s="1000"/>
      <c r="BY118" s="1000"/>
      <c r="BZ118" s="1000"/>
      <c r="CA118" s="1000" t="s">
        <v>139</v>
      </c>
      <c r="CB118" s="1000"/>
      <c r="CC118" s="1000"/>
      <c r="CD118" s="1000"/>
      <c r="CE118" s="1000"/>
      <c r="CF118" s="920" t="s">
        <v>453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453</v>
      </c>
      <c r="DH118" s="959"/>
      <c r="DI118" s="959"/>
      <c r="DJ118" s="959"/>
      <c r="DK118" s="960"/>
      <c r="DL118" s="961" t="s">
        <v>139</v>
      </c>
      <c r="DM118" s="959"/>
      <c r="DN118" s="959"/>
      <c r="DO118" s="959"/>
      <c r="DP118" s="960"/>
      <c r="DQ118" s="961" t="s">
        <v>139</v>
      </c>
      <c r="DR118" s="959"/>
      <c r="DS118" s="959"/>
      <c r="DT118" s="959"/>
      <c r="DU118" s="960"/>
      <c r="DV118" s="962" t="s">
        <v>139</v>
      </c>
      <c r="DW118" s="963"/>
      <c r="DX118" s="963"/>
      <c r="DY118" s="963"/>
      <c r="DZ118" s="964"/>
    </row>
    <row r="119" spans="1:130" s="230" customFormat="1" ht="26.25" customHeight="1">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453</v>
      </c>
      <c r="AG119" s="900"/>
      <c r="AH119" s="900"/>
      <c r="AI119" s="900"/>
      <c r="AJ119" s="901"/>
      <c r="AK119" s="902" t="s">
        <v>453</v>
      </c>
      <c r="AL119" s="900"/>
      <c r="AM119" s="900"/>
      <c r="AN119" s="900"/>
      <c r="AO119" s="901"/>
      <c r="AP119" s="903" t="s">
        <v>139</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473</v>
      </c>
      <c r="BP119" s="1005"/>
      <c r="BQ119" s="999">
        <v>5859266</v>
      </c>
      <c r="BR119" s="1000"/>
      <c r="BS119" s="1000"/>
      <c r="BT119" s="1000"/>
      <c r="BU119" s="1000"/>
      <c r="BV119" s="1000">
        <v>5896564</v>
      </c>
      <c r="BW119" s="1000"/>
      <c r="BX119" s="1000"/>
      <c r="BY119" s="1000"/>
      <c r="BZ119" s="1000"/>
      <c r="CA119" s="1000">
        <v>5949399</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139</v>
      </c>
      <c r="DH119" s="986"/>
      <c r="DI119" s="986"/>
      <c r="DJ119" s="986"/>
      <c r="DK119" s="987"/>
      <c r="DL119" s="985" t="s">
        <v>466</v>
      </c>
      <c r="DM119" s="986"/>
      <c r="DN119" s="986"/>
      <c r="DO119" s="986"/>
      <c r="DP119" s="987"/>
      <c r="DQ119" s="985" t="s">
        <v>139</v>
      </c>
      <c r="DR119" s="986"/>
      <c r="DS119" s="986"/>
      <c r="DT119" s="986"/>
      <c r="DU119" s="987"/>
      <c r="DV119" s="988" t="s">
        <v>139</v>
      </c>
      <c r="DW119" s="989"/>
      <c r="DX119" s="989"/>
      <c r="DY119" s="989"/>
      <c r="DZ119" s="990"/>
    </row>
    <row r="120" spans="1:130" s="230" customFormat="1" ht="26.25" customHeight="1">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466</v>
      </c>
      <c r="AG120" s="959"/>
      <c r="AH120" s="959"/>
      <c r="AI120" s="959"/>
      <c r="AJ120" s="960"/>
      <c r="AK120" s="961" t="s">
        <v>466</v>
      </c>
      <c r="AL120" s="959"/>
      <c r="AM120" s="959"/>
      <c r="AN120" s="959"/>
      <c r="AO120" s="960"/>
      <c r="AP120" s="962" t="s">
        <v>139</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1574874</v>
      </c>
      <c r="BR120" s="931"/>
      <c r="BS120" s="931"/>
      <c r="BT120" s="931"/>
      <c r="BU120" s="931"/>
      <c r="BV120" s="931">
        <v>1887668</v>
      </c>
      <c r="BW120" s="931"/>
      <c r="BX120" s="931"/>
      <c r="BY120" s="931"/>
      <c r="BZ120" s="931"/>
      <c r="CA120" s="931">
        <v>2163060</v>
      </c>
      <c r="CB120" s="931"/>
      <c r="CC120" s="931"/>
      <c r="CD120" s="931"/>
      <c r="CE120" s="931"/>
      <c r="CF120" s="944">
        <v>73</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682</v>
      </c>
      <c r="DH120" s="931"/>
      <c r="DI120" s="931"/>
      <c r="DJ120" s="931"/>
      <c r="DK120" s="931"/>
      <c r="DL120" s="931">
        <v>533</v>
      </c>
      <c r="DM120" s="931"/>
      <c r="DN120" s="931"/>
      <c r="DO120" s="931"/>
      <c r="DP120" s="931"/>
      <c r="DQ120" s="931">
        <v>414</v>
      </c>
      <c r="DR120" s="931"/>
      <c r="DS120" s="931"/>
      <c r="DT120" s="931"/>
      <c r="DU120" s="931"/>
      <c r="DV120" s="932">
        <v>0</v>
      </c>
      <c r="DW120" s="932"/>
      <c r="DX120" s="932"/>
      <c r="DY120" s="932"/>
      <c r="DZ120" s="933"/>
    </row>
    <row r="121" spans="1:130" s="230" customFormat="1" ht="26.25" customHeight="1">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453</v>
      </c>
      <c r="AB121" s="959"/>
      <c r="AC121" s="959"/>
      <c r="AD121" s="959"/>
      <c r="AE121" s="960"/>
      <c r="AF121" s="961" t="s">
        <v>445</v>
      </c>
      <c r="AG121" s="959"/>
      <c r="AH121" s="959"/>
      <c r="AI121" s="959"/>
      <c r="AJ121" s="960"/>
      <c r="AK121" s="961" t="s">
        <v>466</v>
      </c>
      <c r="AL121" s="959"/>
      <c r="AM121" s="959"/>
      <c r="AN121" s="959"/>
      <c r="AO121" s="960"/>
      <c r="AP121" s="962" t="s">
        <v>139</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t="s">
        <v>466</v>
      </c>
      <c r="BR121" s="926"/>
      <c r="BS121" s="926"/>
      <c r="BT121" s="926"/>
      <c r="BU121" s="926"/>
      <c r="BV121" s="926" t="s">
        <v>139</v>
      </c>
      <c r="BW121" s="926"/>
      <c r="BX121" s="926"/>
      <c r="BY121" s="926"/>
      <c r="BZ121" s="926"/>
      <c r="CA121" s="926" t="s">
        <v>139</v>
      </c>
      <c r="CB121" s="926"/>
      <c r="CC121" s="926"/>
      <c r="CD121" s="926"/>
      <c r="CE121" s="926"/>
      <c r="CF121" s="920" t="s">
        <v>466</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466</v>
      </c>
      <c r="DH121" s="926"/>
      <c r="DI121" s="926"/>
      <c r="DJ121" s="926"/>
      <c r="DK121" s="926"/>
      <c r="DL121" s="926" t="s">
        <v>139</v>
      </c>
      <c r="DM121" s="926"/>
      <c r="DN121" s="926"/>
      <c r="DO121" s="926"/>
      <c r="DP121" s="926"/>
      <c r="DQ121" s="926" t="s">
        <v>466</v>
      </c>
      <c r="DR121" s="926"/>
      <c r="DS121" s="926"/>
      <c r="DT121" s="926"/>
      <c r="DU121" s="926"/>
      <c r="DV121" s="927" t="s">
        <v>466</v>
      </c>
      <c r="DW121" s="927"/>
      <c r="DX121" s="927"/>
      <c r="DY121" s="927"/>
      <c r="DZ121" s="928"/>
    </row>
    <row r="122" spans="1:130" s="230" customFormat="1" ht="26.25" customHeight="1">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466</v>
      </c>
      <c r="AG122" s="959"/>
      <c r="AH122" s="959"/>
      <c r="AI122" s="959"/>
      <c r="AJ122" s="960"/>
      <c r="AK122" s="961" t="s">
        <v>453</v>
      </c>
      <c r="AL122" s="959"/>
      <c r="AM122" s="959"/>
      <c r="AN122" s="959"/>
      <c r="AO122" s="960"/>
      <c r="AP122" s="962" t="s">
        <v>466</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3710811</v>
      </c>
      <c r="BR122" s="1000"/>
      <c r="BS122" s="1000"/>
      <c r="BT122" s="1000"/>
      <c r="BU122" s="1000"/>
      <c r="BV122" s="1000">
        <v>3736182</v>
      </c>
      <c r="BW122" s="1000"/>
      <c r="BX122" s="1000"/>
      <c r="BY122" s="1000"/>
      <c r="BZ122" s="1000"/>
      <c r="CA122" s="1000">
        <v>3711169</v>
      </c>
      <c r="CB122" s="1000"/>
      <c r="CC122" s="1000"/>
      <c r="CD122" s="1000"/>
      <c r="CE122" s="1000"/>
      <c r="CF122" s="1017">
        <v>125.2</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453</v>
      </c>
      <c r="AB123" s="959"/>
      <c r="AC123" s="959"/>
      <c r="AD123" s="959"/>
      <c r="AE123" s="960"/>
      <c r="AF123" s="961" t="s">
        <v>453</v>
      </c>
      <c r="AG123" s="959"/>
      <c r="AH123" s="959"/>
      <c r="AI123" s="959"/>
      <c r="AJ123" s="960"/>
      <c r="AK123" s="961" t="s">
        <v>453</v>
      </c>
      <c r="AL123" s="959"/>
      <c r="AM123" s="959"/>
      <c r="AN123" s="959"/>
      <c r="AO123" s="960"/>
      <c r="AP123" s="962" t="s">
        <v>453</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483</v>
      </c>
      <c r="BP123" s="1005"/>
      <c r="BQ123" s="1064">
        <v>5285685</v>
      </c>
      <c r="BR123" s="1031"/>
      <c r="BS123" s="1031"/>
      <c r="BT123" s="1031"/>
      <c r="BU123" s="1031"/>
      <c r="BV123" s="1031">
        <v>5623850</v>
      </c>
      <c r="BW123" s="1031"/>
      <c r="BX123" s="1031"/>
      <c r="BY123" s="1031"/>
      <c r="BZ123" s="1031"/>
      <c r="CA123" s="1031">
        <v>5874229</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20.399999999999999</v>
      </c>
      <c r="BR124" s="1027"/>
      <c r="BS124" s="1027"/>
      <c r="BT124" s="1027"/>
      <c r="BU124" s="1027"/>
      <c r="BV124" s="1027">
        <v>8.9</v>
      </c>
      <c r="BW124" s="1027"/>
      <c r="BX124" s="1027"/>
      <c r="BY124" s="1027"/>
      <c r="BZ124" s="1027"/>
      <c r="CA124" s="1027">
        <v>2.5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139</v>
      </c>
      <c r="DH124" s="986"/>
      <c r="DI124" s="986"/>
      <c r="DJ124" s="986"/>
      <c r="DK124" s="987"/>
      <c r="DL124" s="985" t="s">
        <v>139</v>
      </c>
      <c r="DM124" s="986"/>
      <c r="DN124" s="986"/>
      <c r="DO124" s="986"/>
      <c r="DP124" s="987"/>
      <c r="DQ124" s="985" t="s">
        <v>139</v>
      </c>
      <c r="DR124" s="986"/>
      <c r="DS124" s="986"/>
      <c r="DT124" s="986"/>
      <c r="DU124" s="987"/>
      <c r="DV124" s="988" t="s">
        <v>486</v>
      </c>
      <c r="DW124" s="989"/>
      <c r="DX124" s="989"/>
      <c r="DY124" s="989"/>
      <c r="DZ124" s="990"/>
    </row>
    <row r="125" spans="1:130" s="230" customFormat="1" ht="26.25" customHeight="1">
      <c r="A125" s="1058"/>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486</v>
      </c>
      <c r="DW125" s="932"/>
      <c r="DX125" s="932"/>
      <c r="DY125" s="932"/>
      <c r="DZ125" s="933"/>
    </row>
    <row r="126" spans="1:130" s="230" customFormat="1" ht="26.25" customHeight="1" thickBot="1">
      <c r="A126" s="1058"/>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139</v>
      </c>
      <c r="AB126" s="959"/>
      <c r="AC126" s="959"/>
      <c r="AD126" s="959"/>
      <c r="AE126" s="960"/>
      <c r="AF126" s="961" t="s">
        <v>139</v>
      </c>
      <c r="AG126" s="959"/>
      <c r="AH126" s="959"/>
      <c r="AI126" s="959"/>
      <c r="AJ126" s="960"/>
      <c r="AK126" s="961" t="s">
        <v>139</v>
      </c>
      <c r="AL126" s="959"/>
      <c r="AM126" s="959"/>
      <c r="AN126" s="959"/>
      <c r="AO126" s="960"/>
      <c r="AP126" s="962" t="s">
        <v>139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486</v>
      </c>
      <c r="DH126" s="926"/>
      <c r="DI126" s="926"/>
      <c r="DJ126" s="926"/>
      <c r="DK126" s="926"/>
      <c r="DL126" s="926" t="s">
        <v>139</v>
      </c>
      <c r="DM126" s="926"/>
      <c r="DN126" s="926"/>
      <c r="DO126" s="926"/>
      <c r="DP126" s="926"/>
      <c r="DQ126" s="926" t="s">
        <v>139</v>
      </c>
      <c r="DR126" s="926"/>
      <c r="DS126" s="926"/>
      <c r="DT126" s="926"/>
      <c r="DU126" s="926"/>
      <c r="DV126" s="927" t="s">
        <v>486</v>
      </c>
      <c r="DW126" s="927"/>
      <c r="DX126" s="927"/>
      <c r="DY126" s="927"/>
      <c r="DZ126" s="928"/>
    </row>
    <row r="127" spans="1:130" s="230" customFormat="1" ht="26.25" customHeight="1">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139</v>
      </c>
      <c r="AG127" s="959"/>
      <c r="AH127" s="959"/>
      <c r="AI127" s="959"/>
      <c r="AJ127" s="960"/>
      <c r="AK127" s="961" t="s">
        <v>139</v>
      </c>
      <c r="AL127" s="959"/>
      <c r="AM127" s="959"/>
      <c r="AN127" s="959"/>
      <c r="AO127" s="960"/>
      <c r="AP127" s="962" t="s">
        <v>139</v>
      </c>
      <c r="AQ127" s="963"/>
      <c r="AR127" s="963"/>
      <c r="AS127" s="963"/>
      <c r="AT127" s="964"/>
      <c r="AU127" s="232"/>
      <c r="AV127" s="232"/>
      <c r="AW127" s="232"/>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486</v>
      </c>
      <c r="DH127" s="926"/>
      <c r="DI127" s="926"/>
      <c r="DJ127" s="926"/>
      <c r="DK127" s="926"/>
      <c r="DL127" s="926" t="s">
        <v>139</v>
      </c>
      <c r="DM127" s="926"/>
      <c r="DN127" s="926"/>
      <c r="DO127" s="926"/>
      <c r="DP127" s="926"/>
      <c r="DQ127" s="926" t="s">
        <v>139</v>
      </c>
      <c r="DR127" s="926"/>
      <c r="DS127" s="926"/>
      <c r="DT127" s="926"/>
      <c r="DU127" s="926"/>
      <c r="DV127" s="927" t="s">
        <v>139</v>
      </c>
      <c r="DW127" s="927"/>
      <c r="DX127" s="927"/>
      <c r="DY127" s="927"/>
      <c r="DZ127" s="928"/>
    </row>
    <row r="128" spans="1:130" s="230" customFormat="1" ht="26.25" customHeight="1" thickBot="1">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t="s">
        <v>486</v>
      </c>
      <c r="AB128" s="1047"/>
      <c r="AC128" s="1047"/>
      <c r="AD128" s="1047"/>
      <c r="AE128" s="1048"/>
      <c r="AF128" s="1049" t="s">
        <v>486</v>
      </c>
      <c r="AG128" s="1047"/>
      <c r="AH128" s="1047"/>
      <c r="AI128" s="1047"/>
      <c r="AJ128" s="1048"/>
      <c r="AK128" s="1049" t="s">
        <v>139</v>
      </c>
      <c r="AL128" s="1047"/>
      <c r="AM128" s="1047"/>
      <c r="AN128" s="1047"/>
      <c r="AO128" s="1048"/>
      <c r="AP128" s="1050"/>
      <c r="AQ128" s="1051"/>
      <c r="AR128" s="1051"/>
      <c r="AS128" s="1051"/>
      <c r="AT128" s="1052"/>
      <c r="AU128" s="232"/>
      <c r="AV128" s="232"/>
      <c r="AW128" s="232"/>
      <c r="AX128" s="896" t="s">
        <v>498</v>
      </c>
      <c r="AY128" s="897"/>
      <c r="AZ128" s="897"/>
      <c r="BA128" s="897"/>
      <c r="BB128" s="897"/>
      <c r="BC128" s="897"/>
      <c r="BD128" s="897"/>
      <c r="BE128" s="898"/>
      <c r="BF128" s="1053" t="s">
        <v>139</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139</v>
      </c>
      <c r="DH128" s="1039"/>
      <c r="DI128" s="1039"/>
      <c r="DJ128" s="1039"/>
      <c r="DK128" s="1039"/>
      <c r="DL128" s="1039" t="s">
        <v>139</v>
      </c>
      <c r="DM128" s="1039"/>
      <c r="DN128" s="1039"/>
      <c r="DO128" s="1039"/>
      <c r="DP128" s="1039"/>
      <c r="DQ128" s="1039" t="s">
        <v>139</v>
      </c>
      <c r="DR128" s="1039"/>
      <c r="DS128" s="1039"/>
      <c r="DT128" s="1039"/>
      <c r="DU128" s="1039"/>
      <c r="DV128" s="1040" t="s">
        <v>139</v>
      </c>
      <c r="DW128" s="1040"/>
      <c r="DX128" s="1040"/>
      <c r="DY128" s="1040"/>
      <c r="DZ128" s="1041"/>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3121534</v>
      </c>
      <c r="AB129" s="959"/>
      <c r="AC129" s="959"/>
      <c r="AD129" s="959"/>
      <c r="AE129" s="960"/>
      <c r="AF129" s="961">
        <v>3375414</v>
      </c>
      <c r="AG129" s="959"/>
      <c r="AH129" s="959"/>
      <c r="AI129" s="959"/>
      <c r="AJ129" s="960"/>
      <c r="AK129" s="961">
        <v>3288990</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312313</v>
      </c>
      <c r="AB130" s="959"/>
      <c r="AC130" s="959"/>
      <c r="AD130" s="959"/>
      <c r="AE130" s="960"/>
      <c r="AF130" s="961">
        <v>318564</v>
      </c>
      <c r="AG130" s="959"/>
      <c r="AH130" s="959"/>
      <c r="AI130" s="959"/>
      <c r="AJ130" s="960"/>
      <c r="AK130" s="961">
        <v>324190</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2809221</v>
      </c>
      <c r="AB131" s="986"/>
      <c r="AC131" s="986"/>
      <c r="AD131" s="986"/>
      <c r="AE131" s="987"/>
      <c r="AF131" s="985">
        <v>3056850</v>
      </c>
      <c r="AG131" s="986"/>
      <c r="AH131" s="986"/>
      <c r="AI131" s="986"/>
      <c r="AJ131" s="987"/>
      <c r="AK131" s="985">
        <v>2964800</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v>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4.3412390839999997</v>
      </c>
      <c r="AB132" s="1097"/>
      <c r="AC132" s="1097"/>
      <c r="AD132" s="1097"/>
      <c r="AE132" s="1098"/>
      <c r="AF132" s="1099">
        <v>4.4828172789999998</v>
      </c>
      <c r="AG132" s="1097"/>
      <c r="AH132" s="1097"/>
      <c r="AI132" s="1097"/>
      <c r="AJ132" s="1098"/>
      <c r="AK132" s="1099">
        <v>6.1567728009999998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4.0999999999999996</v>
      </c>
      <c r="AB133" s="1080"/>
      <c r="AC133" s="1080"/>
      <c r="AD133" s="1080"/>
      <c r="AE133" s="1081"/>
      <c r="AF133" s="1079">
        <v>4.4000000000000004</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qUoSPCg88a40sAtWl8ENS+HGwZlh3R81FwiqOXsVs/F5docV8D0XKlX+S/oHcqDYLagAsXot0gftwvG48uuw==" saltValue="0/r1wP6P3KMAPyAnZ/eJ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keQtjz856xRXBKxca5MnmoYFXDZMG4rt0h4urEEkIRH3M4hLDfnjaIsLG6euyNwwvFb+3ntW5TqwiYUVxK4ZYw==" saltValue="4wV4nzoRuHZcf7QcnrOA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MhGNmcODzukkkBRrUFZ4pAVxlzS929F/lL0Z9KCxgTi/CMoZnGkmPgZhdvgd5CJHMlHYL/FK1Ofu92v/7SxDQ==" saltValue="w/lRJmuOA+zCMjqExCZmO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931281</v>
      </c>
      <c r="AP9" s="281">
        <v>84096</v>
      </c>
      <c r="AQ9" s="282">
        <v>108757</v>
      </c>
      <c r="AR9" s="283">
        <v>-22.7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222325</v>
      </c>
      <c r="AP10" s="284">
        <v>20076</v>
      </c>
      <c r="AQ10" s="285">
        <v>15108</v>
      </c>
      <c r="AR10" s="286">
        <v>32.9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11895</v>
      </c>
      <c r="AP11" s="284">
        <v>1074</v>
      </c>
      <c r="AQ11" s="285">
        <v>1414</v>
      </c>
      <c r="AR11" s="286">
        <v>-24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40</v>
      </c>
      <c r="AR12" s="286" t="s">
        <v>521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55427</v>
      </c>
      <c r="AP13" s="284">
        <v>5005</v>
      </c>
      <c r="AQ13" s="285">
        <v>4611</v>
      </c>
      <c r="AR13" s="286">
        <v>8.5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t="s">
        <v>521</v>
      </c>
      <c r="AP14" s="284" t="s">
        <v>521</v>
      </c>
      <c r="AQ14" s="285">
        <v>2427</v>
      </c>
      <c r="AR14" s="286" t="s">
        <v>521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-76771</v>
      </c>
      <c r="AP15" s="284">
        <v>-6933</v>
      </c>
      <c r="AQ15" s="285">
        <v>-7785</v>
      </c>
      <c r="AR15" s="286">
        <v>-10.9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1144157</v>
      </c>
      <c r="AP16" s="284">
        <v>103319</v>
      </c>
      <c r="AQ16" s="285">
        <v>124572</v>
      </c>
      <c r="AR16" s="286">
        <v>-17.100000000000001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9.1199999999999992</v>
      </c>
      <c r="AP21" s="298">
        <v>10.78</v>
      </c>
      <c r="AQ21" s="299">
        <v>-1.66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97.5</v>
      </c>
      <c r="AP22" s="303">
        <v>96.3</v>
      </c>
      <c r="AQ22" s="304">
        <v>1.2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356650</v>
      </c>
      <c r="AP32" s="312">
        <v>32206</v>
      </c>
      <c r="AQ32" s="313">
        <v>62543</v>
      </c>
      <c r="AR32" s="314">
        <v>-48.5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t="s">
        <v>521</v>
      </c>
      <c r="AR34" s="314" t="s">
        <v>521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77</v>
      </c>
      <c r="AP35" s="312">
        <v>7</v>
      </c>
      <c r="AQ35" s="313">
        <v>16620</v>
      </c>
      <c r="AR35" s="314">
        <v>-100</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149999</v>
      </c>
      <c r="AP36" s="312">
        <v>13545</v>
      </c>
      <c r="AQ36" s="313">
        <v>3562</v>
      </c>
      <c r="AR36" s="314">
        <v>280.3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521</v>
      </c>
      <c r="AP37" s="312" t="s">
        <v>521</v>
      </c>
      <c r="AQ37" s="313">
        <v>625</v>
      </c>
      <c r="AR37" s="314" t="s">
        <v>521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3</v>
      </c>
      <c r="AR38" s="304" t="s">
        <v>521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t="s">
        <v>521</v>
      </c>
      <c r="AP39" s="312" t="s">
        <v>521</v>
      </c>
      <c r="AQ39" s="313">
        <v>-2822</v>
      </c>
      <c r="AR39" s="314" t="s">
        <v>521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-324190</v>
      </c>
      <c r="AP40" s="312">
        <v>-29275</v>
      </c>
      <c r="AQ40" s="313">
        <v>-53912</v>
      </c>
      <c r="AR40" s="314">
        <v>-45.7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182536</v>
      </c>
      <c r="AP41" s="312">
        <v>16483</v>
      </c>
      <c r="AQ41" s="313">
        <v>26618</v>
      </c>
      <c r="AR41" s="314">
        <v>-38.1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768982</v>
      </c>
      <c r="AN51" s="334">
        <v>66041</v>
      </c>
      <c r="AO51" s="335">
        <v>149.19999999999999</v>
      </c>
      <c r="AP51" s="336">
        <v>88328</v>
      </c>
      <c r="AQ51" s="337">
        <v>-1.9</v>
      </c>
      <c r="AR51" s="338">
        <v>151.1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102078</v>
      </c>
      <c r="AN52" s="342">
        <v>8767</v>
      </c>
      <c r="AO52" s="343">
        <v>-52.7</v>
      </c>
      <c r="AP52" s="344">
        <v>49013</v>
      </c>
      <c r="AQ52" s="345">
        <v>6.4</v>
      </c>
      <c r="AR52" s="346">
        <v>-59.1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440700</v>
      </c>
      <c r="AN53" s="334">
        <v>38100</v>
      </c>
      <c r="AO53" s="335">
        <v>-42.3</v>
      </c>
      <c r="AP53" s="336">
        <v>103390</v>
      </c>
      <c r="AQ53" s="337">
        <v>17.100000000000001</v>
      </c>
      <c r="AR53" s="338">
        <v>-59.4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397527</v>
      </c>
      <c r="AN54" s="342">
        <v>34367</v>
      </c>
      <c r="AO54" s="343">
        <v>292</v>
      </c>
      <c r="AP54" s="344">
        <v>51269</v>
      </c>
      <c r="AQ54" s="345">
        <v>4.5999999999999996</v>
      </c>
      <c r="AR54" s="346">
        <v>287.39999999999998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647400</v>
      </c>
      <c r="AN55" s="334">
        <v>57030</v>
      </c>
      <c r="AO55" s="335">
        <v>49.7</v>
      </c>
      <c r="AP55" s="336">
        <v>117234</v>
      </c>
      <c r="AQ55" s="337">
        <v>13.4</v>
      </c>
      <c r="AR55" s="338">
        <v>36.299999999999997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323987</v>
      </c>
      <c r="AN56" s="342">
        <v>28540</v>
      </c>
      <c r="AO56" s="343">
        <v>-17</v>
      </c>
      <c r="AP56" s="344">
        <v>59796</v>
      </c>
      <c r="AQ56" s="345">
        <v>16.600000000000001</v>
      </c>
      <c r="AR56" s="346">
        <v>-33.6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311424</v>
      </c>
      <c r="AN57" s="334">
        <v>27687</v>
      </c>
      <c r="AO57" s="335">
        <v>-51.5</v>
      </c>
      <c r="AP57" s="336">
        <v>97758</v>
      </c>
      <c r="AQ57" s="337">
        <v>-16.600000000000001</v>
      </c>
      <c r="AR57" s="338">
        <v>-34.9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242106</v>
      </c>
      <c r="AN58" s="342">
        <v>21524</v>
      </c>
      <c r="AO58" s="343">
        <v>-24.6</v>
      </c>
      <c r="AP58" s="344">
        <v>45946</v>
      </c>
      <c r="AQ58" s="345">
        <v>-23.2</v>
      </c>
      <c r="AR58" s="346">
        <v>-1.4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162424</v>
      </c>
      <c r="AN59" s="334">
        <v>14667</v>
      </c>
      <c r="AO59" s="335">
        <v>-47</v>
      </c>
      <c r="AP59" s="336">
        <v>91338</v>
      </c>
      <c r="AQ59" s="337">
        <v>-6.6</v>
      </c>
      <c r="AR59" s="338">
        <v>-40.4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103975</v>
      </c>
      <c r="AN60" s="342">
        <v>9389</v>
      </c>
      <c r="AO60" s="343">
        <v>-56.4</v>
      </c>
      <c r="AP60" s="344">
        <v>43989</v>
      </c>
      <c r="AQ60" s="345">
        <v>-4.3</v>
      </c>
      <c r="AR60" s="346">
        <v>-52.1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466186</v>
      </c>
      <c r="AN61" s="349">
        <v>40705</v>
      </c>
      <c r="AO61" s="350">
        <v>11.6</v>
      </c>
      <c r="AP61" s="351">
        <v>99610</v>
      </c>
      <c r="AQ61" s="352">
        <v>1.1000000000000001</v>
      </c>
      <c r="AR61" s="338">
        <v>10.5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233935</v>
      </c>
      <c r="AN62" s="342">
        <v>20517</v>
      </c>
      <c r="AO62" s="343">
        <v>28.3</v>
      </c>
      <c r="AP62" s="344">
        <v>50003</v>
      </c>
      <c r="AQ62" s="345">
        <v>0</v>
      </c>
      <c r="AR62" s="346">
        <v>28.3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uEbiBNMwtVy3Fx0Y1Kpb0SiEQqGSeV8G86ADPpOc9C+6NQKeuTk3iHBFrpYQSyXqTgknBXKynq57HZZQE58LA==" saltValue="CWMqqSbPjATyOo78oQHS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560</v>
      </c>
    </row>
    <row r="120" spans="125:125" ht="13.5" hidden="1" customHeight="1"/>
    <row r="121" spans="125:125" ht="13.5" hidden="1" customHeight="1">
      <c r="DU121" s="259"/>
    </row>
  </sheetData>
  <sheetProtection algorithmName="SHA-512" hashValue="ony899MXCApP91zMv1eCTJ439hkCeyYRMnSy6NdxCr1tMwMkaqVjyiuVcGto7DY/W1sdrkqBYNYsNhi98YCuOw==" saltValue="I8ug3GaQFN6W0Zcvyw479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561</v>
      </c>
    </row>
  </sheetData>
  <sheetProtection algorithmName="SHA-512" hashValue="g45jhaNKaAILUdaLHSJ7hSN3oVprvSH0SdUD4YpYGjUf3LjaQKR7g4KYr77Z9EdoGaDrX+KszZ6fQ4WUaqpNjQ==" saltValue="1zfrw81Z2fyqPkPfFXGv/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39" t="s">
        <v>3</v>
      </c>
      <c r="D47" s="1139"/>
      <c r="E47" s="1140"/>
      <c r="F47" s="11">
        <v>18.5</v>
      </c>
      <c r="G47" s="12">
        <v>17.559999999999999</v>
      </c>
      <c r="H47" s="12">
        <v>16.43</v>
      </c>
      <c r="I47" s="12">
        <v>16.45</v>
      </c>
      <c r="J47" s="13">
        <v>22.76</v>
      </c>
    </row>
    <row r="48" spans="2:10" ht="57.75" customHeight="1">
      <c r="B48" s="14"/>
      <c r="C48" s="1141" t="s">
        <v>4</v>
      </c>
      <c r="D48" s="1141"/>
      <c r="E48" s="1142"/>
      <c r="F48" s="15">
        <v>7.53</v>
      </c>
      <c r="G48" s="16">
        <v>6.25</v>
      </c>
      <c r="H48" s="16">
        <v>8.0299999999999994</v>
      </c>
      <c r="I48" s="16">
        <v>13.03</v>
      </c>
      <c r="J48" s="17">
        <v>15.31</v>
      </c>
    </row>
    <row r="49" spans="2:10" ht="57.75" customHeight="1" thickBot="1">
      <c r="B49" s="18"/>
      <c r="C49" s="1143" t="s">
        <v>5</v>
      </c>
      <c r="D49" s="1143"/>
      <c r="E49" s="1144"/>
      <c r="F49" s="19" t="s">
        <v>567</v>
      </c>
      <c r="G49" s="20" t="s">
        <v>568</v>
      </c>
      <c r="H49" s="20">
        <v>2.1800000000000002</v>
      </c>
      <c r="I49" s="20">
        <v>6.86</v>
      </c>
      <c r="J49" s="21">
        <v>7.81</v>
      </c>
    </row>
    <row r="50" spans="2:10"/>
  </sheetData>
  <sheetProtection algorithmName="SHA-512" hashValue="+uJegk3FpmIkmu70Vx6kR2AI1TE1UZnvDZAIBdtKs3cUxMC6Ps1qO1uQnV+md0XhDyAlnN8a/iLHK976aKHR0g==" saltValue="TUnPHYPRmgiqDZrqpHD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2024-03-18T02:29:00Z</cp:lastPrinted>
  <dcterms:created xsi:type="dcterms:W3CDTF">2024-02-05T00:38:55Z</dcterms:created>
  <dcterms:modified xsi:type="dcterms:W3CDTF">2024-03-18T02:29:02Z</dcterms:modified>
  <cp:category/>
</cp:coreProperties>
</file>